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lakommun.sharepoint.com/sites/PRJ-ProjektgruppSala400r/Delade dokument/Ekonomi/"/>
    </mc:Choice>
  </mc:AlternateContent>
  <xr:revisionPtr revIDLastSave="711" documentId="8_{F08E15E7-DF7E-47AF-A8ED-FFAAFD0BD032}" xr6:coauthVersionLast="47" xr6:coauthVersionMax="47" xr10:uidLastSave="{1825F79B-B4B7-4163-B424-9B7A473DC02C}"/>
  <bookViews>
    <workbookView xWindow="-28920" yWindow="-75" windowWidth="29040" windowHeight="15720" activeTab="2" xr2:uid="{00000000-000D-0000-FFFF-FFFF00000000}"/>
  </bookViews>
  <sheets>
    <sheet name="2023" sheetId="2" r:id="rId1"/>
    <sheet name="2024" sheetId="4" r:id="rId2"/>
    <sheet name="Extern finansiering" sheetId="1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2" l="1"/>
  <c r="C118" i="4"/>
  <c r="C120" i="4" s="1"/>
  <c r="C54" i="2"/>
  <c r="C56" i="2" l="1"/>
</calcChain>
</file>

<file path=xl/sharedStrings.xml><?xml version="1.0" encoding="utf-8"?>
<sst xmlns="http://schemas.openxmlformats.org/spreadsheetml/2006/main" count="335" uniqueCount="248">
  <si>
    <t>Kostnadsslag</t>
  </si>
  <si>
    <t>konto</t>
  </si>
  <si>
    <t>faktisk kostnad</t>
  </si>
  <si>
    <t>beskrivning</t>
  </si>
  <si>
    <t>kommentar</t>
  </si>
  <si>
    <t>Dokumentärfilm</t>
  </si>
  <si>
    <t>Mat</t>
  </si>
  <si>
    <t>Råden</t>
  </si>
  <si>
    <t>Övrigt</t>
  </si>
  <si>
    <t>Summa</t>
  </si>
  <si>
    <t>Budget</t>
  </si>
  <si>
    <t>Budgetprognos</t>
  </si>
  <si>
    <t>År 2023</t>
  </si>
  <si>
    <t>Budget 2 000 000</t>
  </si>
  <si>
    <t>Annonsering</t>
  </si>
  <si>
    <t>Programtidning</t>
  </si>
  <si>
    <t>Bilaga SA, AT, VLT + 4000 ex utöver</t>
  </si>
  <si>
    <t>Adobe-programmen</t>
  </si>
  <si>
    <t>Hemsida ink support</t>
  </si>
  <si>
    <t xml:space="preserve">Firande 399 år </t>
  </si>
  <si>
    <t>Trycksaker</t>
  </si>
  <si>
    <t>Dekaler till bilarna</t>
  </si>
  <si>
    <t>Västar</t>
  </si>
  <si>
    <t>Invigning</t>
  </si>
  <si>
    <t>Sala loves</t>
  </si>
  <si>
    <t>Stormöten</t>
  </si>
  <si>
    <t>Evenemangssäkerhetsutbildning</t>
  </si>
  <si>
    <t>Souvenirer</t>
  </si>
  <si>
    <t>År 2024</t>
  </si>
  <si>
    <t>Budget 3 000 000</t>
  </si>
  <si>
    <t>Däckblommor Karla Snickeri</t>
  </si>
  <si>
    <t>Tårtbit resterande</t>
  </si>
  <si>
    <t>Extra musiker</t>
  </si>
  <si>
    <t>Frozen Desert, Luxera</t>
  </si>
  <si>
    <t>STIM-avgift</t>
  </si>
  <si>
    <t>Födelsedagskalaset</t>
  </si>
  <si>
    <t>Salaliganutställning</t>
  </si>
  <si>
    <t>Resekostnader</t>
  </si>
  <si>
    <t>2023-2024</t>
  </si>
  <si>
    <t>Aktör</t>
  </si>
  <si>
    <t>Kommentar</t>
  </si>
  <si>
    <t>Sala Sparbank</t>
  </si>
  <si>
    <t>Nattljus &amp; Vinterskimmer, ljusverk + åtgärder på fasad</t>
  </si>
  <si>
    <t>Stipendium Unga Entreprenörer</t>
  </si>
  <si>
    <t>Föreningsbidrag via Miljonen, öronmärkta för jubileet</t>
  </si>
  <si>
    <t>Sponring av ny upplevelse vid Sala Silvergruva, Karlslaven</t>
  </si>
  <si>
    <t>Statyn, gruvarbetaren</t>
  </si>
  <si>
    <t>Jöns och Alvida Åkermans fond</t>
  </si>
  <si>
    <t>Alicanto Minerals</t>
  </si>
  <si>
    <t>Partnerskap Sala 400 år</t>
  </si>
  <si>
    <t>Automationsbolaget</t>
  </si>
  <si>
    <t>Blomsterverkstan &amp; Nya rum</t>
  </si>
  <si>
    <t xml:space="preserve">Partnerskap Sala 400 år, blomsterarrangemang och buketter </t>
  </si>
  <si>
    <t>Dekalbolaget</t>
  </si>
  <si>
    <t>Finntorpet bygg</t>
  </si>
  <si>
    <t>Partnerskap Sala 400 år, går in med dansgolv till Sala loves</t>
  </si>
  <si>
    <t>Nordic PM/Galleria Sala Torg</t>
  </si>
  <si>
    <t>Gillet 6</t>
  </si>
  <si>
    <t>Partnerskap Sala 400 år, går in med arbetstimmar inför och under Sala loves</t>
  </si>
  <si>
    <t>Gruvtornet</t>
  </si>
  <si>
    <t>Folkets Park</t>
  </si>
  <si>
    <t>Törnlinds</t>
  </si>
  <si>
    <t>Hallbyggarna</t>
  </si>
  <si>
    <t>LFL Marketing</t>
  </si>
  <si>
    <t>Partnerskap Sala 400 år, går in med arbetstid motsvarande 25 000 kr (foto)</t>
  </si>
  <si>
    <t>Handelsbanken</t>
  </si>
  <si>
    <t>Kriminalvården</t>
  </si>
  <si>
    <t>Länsförsäkringar</t>
  </si>
  <si>
    <t>Mat &amp; Prat</t>
  </si>
  <si>
    <t>Metso Minerals</t>
  </si>
  <si>
    <t>Måns Ols</t>
  </si>
  <si>
    <t>Sala Allehanda/Bonnier</t>
  </si>
  <si>
    <t>Partnerskap Sala 400 år, marknadsför jubileet till ett värde av minst 25000</t>
  </si>
  <si>
    <t>Svenska mässkonsult / Salamässan</t>
  </si>
  <si>
    <t>Solkraft direkt</t>
  </si>
  <si>
    <t>ICA Åkrahallen</t>
  </si>
  <si>
    <t>Vafab Miljö</t>
  </si>
  <si>
    <t>Fiket i Färnebo</t>
  </si>
  <si>
    <t>Partnerskap Sala 400 år, arbetstid och råvaror för att kunna bjuda på glass 15 april</t>
  </si>
  <si>
    <t>Johanssons bageri och café</t>
  </si>
  <si>
    <t xml:space="preserve">Partnerskap Sala 400 år, arbetstid och engagemang för kakor till födelsedagskalaset </t>
  </si>
  <si>
    <t xml:space="preserve">Schelins </t>
  </si>
  <si>
    <t>Ångbageriet</t>
  </si>
  <si>
    <t>Svenska kyrkan</t>
  </si>
  <si>
    <t>Partnerskap Sala 400 år, kostnader i samband med invigningskonserten</t>
  </si>
  <si>
    <t>Sala-Heby Energi</t>
  </si>
  <si>
    <t>Delfinansiering Putte i Parken</t>
  </si>
  <si>
    <t>Salabostäder</t>
  </si>
  <si>
    <t>Sala-Heby Energi + Salabostäder</t>
  </si>
  <si>
    <t>Stipendium Silverslanten</t>
  </si>
  <si>
    <t>Leader Nedre Dalälven</t>
  </si>
  <si>
    <t>Delfinansiering konstprojekt Gruvan</t>
  </si>
  <si>
    <t xml:space="preserve">Alicanto Minerals </t>
  </si>
  <si>
    <t>Sala Silvergruva</t>
  </si>
  <si>
    <t>Region Västmanland</t>
  </si>
  <si>
    <t>Bidrag till Teater Vårvind för projektet Bland knäppkängor och skitstövlar</t>
  </si>
  <si>
    <t>Kriminalvården &amp; Rättspsyk</t>
  </si>
  <si>
    <t xml:space="preserve">Intäkt för Salaliganutställning </t>
  </si>
  <si>
    <t>Ett kulturliv för alla</t>
  </si>
  <si>
    <t>Fjärilseffekten teater 4/7 på Sala loves</t>
  </si>
  <si>
    <t>Dragonmusikkåren</t>
  </si>
  <si>
    <t>Egen budget för konsert och medverkande i Sala den 15/4</t>
  </si>
  <si>
    <t>Summa:</t>
  </si>
  <si>
    <t>Invigningen</t>
  </si>
  <si>
    <t>Programinnehåll</t>
  </si>
  <si>
    <t>Kungabesöket</t>
  </si>
  <si>
    <t>Fika</t>
  </si>
  <si>
    <t>Flaggor till barn</t>
  </si>
  <si>
    <t>Historierådet</t>
  </si>
  <si>
    <t>Kulturrådet</t>
  </si>
  <si>
    <t>Intäkt partnerskap 300000</t>
  </si>
  <si>
    <t>Intäkt Polismuseet 10000</t>
  </si>
  <si>
    <t xml:space="preserve">Partnerskap á 25000 </t>
  </si>
  <si>
    <t>Kriminalvården + Rättspsyk</t>
  </si>
  <si>
    <t>Tillfällig busslinje till Gruvan</t>
  </si>
  <si>
    <t>Avslutningsmiddagen</t>
  </si>
  <si>
    <t>Hyra Folkets Park inkl. städ och teknik</t>
  </si>
  <si>
    <t>Halloweenbussen, VL</t>
  </si>
  <si>
    <t>Budget från VL för att göra film, kampanj, genomförande med mera.</t>
  </si>
  <si>
    <t>Intäkt souvenirförsäljning 80600</t>
  </si>
  <si>
    <t>Intäkter i kassan och via faktura till andra återförsäljare</t>
  </si>
  <si>
    <t>Luciamorgon</t>
  </si>
  <si>
    <t>Putte i Parken</t>
  </si>
  <si>
    <t>Grafiskt material</t>
  </si>
  <si>
    <t>Jetty (logistikverktyg för att koppla hemsidan till bokningarna)</t>
  </si>
  <si>
    <t>Marknadsföring</t>
  </si>
  <si>
    <t>Vi ses i Sala,  Sommarbilaga, Turismnytt, Bonnier, helsida Aftonbladet , SVD näringslivs helsida, Tunnelbaneaffischering,  INRIKES, sociala medier</t>
  </si>
  <si>
    <t>Övrigt trycksaker</t>
  </si>
  <si>
    <t xml:space="preserve">Västar personal, pins, dekaler </t>
  </si>
  <si>
    <t>Kartongkuber, vimplar, beachflaggor, roll-ups, stora pins</t>
  </si>
  <si>
    <t>Jubileumsstycke, Arvode dirigent, noter m.m.</t>
  </si>
  <si>
    <t>Dansgolv</t>
  </si>
  <si>
    <t>Nattljus &amp; Vinterskimmer</t>
  </si>
  <si>
    <t xml:space="preserve">Brickor, muggar, magneter, tygkassar </t>
  </si>
  <si>
    <t>Lokalhyra, fika vid externa möten</t>
  </si>
  <si>
    <t xml:space="preserve">Arvode, övernattning, redkostnad, lokal och fika </t>
  </si>
  <si>
    <t>Filmer sociala medier, dokumentärfilm, filmer till skolorna</t>
  </si>
  <si>
    <t>Rörligt material</t>
  </si>
  <si>
    <t>Illustrationen, animation</t>
  </si>
  <si>
    <t>Kurs marknadsföring, resor, extra gräsklippning vid festivalyta</t>
  </si>
  <si>
    <t>Arvode Smash Studio</t>
  </si>
  <si>
    <t>I övrigt finansierat av Sala Sparbank (Salas hjärtslag)</t>
  </si>
  <si>
    <t>Tetrisspel till Täljstenens fasad</t>
  </si>
  <si>
    <t>Affischer och annat tryckt material</t>
  </si>
  <si>
    <t>Material och produktion poesikuben och Lysande Lindberg</t>
  </si>
  <si>
    <t>Tillstånd, ishackning &amp; åtgärder dammen för Näckrosorna</t>
  </si>
  <si>
    <t>Lampskärmar, magneter m.m.</t>
  </si>
  <si>
    <t>Delfinansiering av upphandlingen. Sala-Heby Energi och Salabostäder stod för 250 k vardera</t>
  </si>
  <si>
    <r>
      <t xml:space="preserve">Arvodet avser arbete 2021 och 2022 </t>
    </r>
    <r>
      <rPr>
        <sz val="11"/>
        <color rgb="FF00B050"/>
        <rFont val="Calibri"/>
        <family val="2"/>
        <scheme val="minor"/>
      </rPr>
      <t xml:space="preserve"> </t>
    </r>
  </si>
  <si>
    <t>Arvode Christer Ekman</t>
  </si>
  <si>
    <t>Partnerskap Sala 400 år, lånar ut lokaler utan att ta hyra och har med Sala 400 år i all marknadsföring</t>
  </si>
  <si>
    <t>Bilaga SA, AT, VLT + 10 000 ex utöver</t>
  </si>
  <si>
    <t>Hemsida, support</t>
  </si>
  <si>
    <t>Bonnier, tunnelbana, Resmål, Västerås tidning + Ena Håbo, Aftonbladet Vinterbilaga, Radioreklam Mix Megapol &amp; Energy, Vykortsannonser kampanj Citrus (90 000 vykort nationellt), Premium magasin, sociala medier</t>
  </si>
  <si>
    <t>Affischering</t>
  </si>
  <si>
    <t>Fotografering</t>
  </si>
  <si>
    <t>Korsord</t>
  </si>
  <si>
    <t>Tygkuber</t>
  </si>
  <si>
    <t>Områdespynt</t>
  </si>
  <si>
    <t>Vimplar gå-gatan och torget</t>
  </si>
  <si>
    <t>Tyll</t>
  </si>
  <si>
    <r>
      <t>Konsult, f</t>
    </r>
    <r>
      <rPr>
        <sz val="11"/>
        <rFont val="Calibri"/>
        <family val="2"/>
        <scheme val="minor"/>
      </rPr>
      <t>laggor, vimplar</t>
    </r>
    <r>
      <rPr>
        <sz val="11"/>
        <color theme="1"/>
        <rFont val="Calibri"/>
        <family val="2"/>
        <scheme val="minor"/>
      </rPr>
      <t>,tårtbit (delbetalning)</t>
    </r>
  </si>
  <si>
    <t>Extra flaggor</t>
  </si>
  <si>
    <t>Granskog, flytt av grind m.m</t>
  </si>
  <si>
    <t>Invigningsmingel</t>
  </si>
  <si>
    <t>Eldshow Eldflugorna</t>
  </si>
  <si>
    <t>Näckrosorna + Swung, Utskottet</t>
  </si>
  <si>
    <t>Disco-is</t>
  </si>
  <si>
    <t>Frakt och hyra ljuslådor till affischer</t>
  </si>
  <si>
    <t xml:space="preserve">STIM-avgift, ishackning vid näckrosorna, fika till volontärer, tacktårta till SHE m.fl. </t>
  </si>
  <si>
    <t>Nattbevakning</t>
  </si>
  <si>
    <t>Rondering föreningar nattetid</t>
  </si>
  <si>
    <t>Historisk teater, musketerarkåren, mat till Livgardets Dragonmusikkår, arvode Sara Aldén och Josefina Paulsson, mattlogistik till utrullning m.m, afternoon-tea till mattskaparna</t>
  </si>
  <si>
    <t>Skyltar, backdrop</t>
  </si>
  <si>
    <t>Kakor, kaffe, Festis, servetter, kaffekoppar, fika bygdegårdarna, fika hemtjänstbrukarna</t>
  </si>
  <si>
    <t>Säkerhet</t>
  </si>
  <si>
    <t>Logistik</t>
  </si>
  <si>
    <t>Tält, bord, stolar, dukar, scenvagn, städning, bajamajor, skärphantering</t>
  </si>
  <si>
    <t>Ordningvakter, staket, radiohyra, HLR-utbildning, trafikavspärrningar</t>
  </si>
  <si>
    <t>Bussar till landsbygdsskolorna</t>
  </si>
  <si>
    <t>Lunch Måns Ols, picknickkorgar, förbesök Hovet</t>
  </si>
  <si>
    <t>Omkostnader media, chaufförer, fika till volontärerna m.m.</t>
  </si>
  <si>
    <t>Dansbandskvällen</t>
  </si>
  <si>
    <t>Måndag - onsdag program scenen</t>
  </si>
  <si>
    <t>Folkets park-bokning</t>
  </si>
  <si>
    <t>Popkult-bokning</t>
  </si>
  <si>
    <t>Seniordagen</t>
  </si>
  <si>
    <t>Aktiviteter på torget och stadsparken</t>
  </si>
  <si>
    <t>Folklab, Äventyr, stora såpbubblor, Lasse-Maja-mysterium i Gallerian</t>
  </si>
  <si>
    <t>Barndagen</t>
  </si>
  <si>
    <t>Ponnyridning, resten i samarbete med Sala Stadssamverkan</t>
  </si>
  <si>
    <t>Trix familjeföreställning</t>
  </si>
  <si>
    <t>Bajamajor, tält, food-truck-samordnare, scenvagn, ljud inkl. ljudtekniker, städning, skräphantering</t>
  </si>
  <si>
    <t>Staket, nattbevakning</t>
  </si>
  <si>
    <t>Tryckta program</t>
  </si>
  <si>
    <t>Ersättning extra personal, fika till artister och volontärer, pynt, tillståndsansökan</t>
  </si>
  <si>
    <t>Från ljus till mörker</t>
  </si>
  <si>
    <t>Jubileumsböcker</t>
  </si>
  <si>
    <t>Material, lokalhyra, larm</t>
  </si>
  <si>
    <t>Beachflagga, skyltar, flyers, extra annons</t>
  </si>
  <si>
    <t>Lokal, teknik</t>
  </si>
  <si>
    <t>Mat, snacks</t>
  </si>
  <si>
    <t>Underhållning</t>
  </si>
  <si>
    <t>Improvisationsteater, DJ</t>
  </si>
  <si>
    <t>Extra personal garderoben, inbjudningkort, blommor</t>
  </si>
  <si>
    <t>Halloweenbussen</t>
  </si>
  <si>
    <r>
      <t xml:space="preserve">Pynt busskure, </t>
    </r>
    <r>
      <rPr>
        <sz val="11"/>
        <rFont val="Calibri"/>
        <family val="2"/>
        <scheme val="minor"/>
      </rPr>
      <t>affischer ,</t>
    </r>
    <r>
      <rPr>
        <sz val="11"/>
        <color theme="1"/>
        <rFont val="Calibri"/>
        <family val="2"/>
        <scheme val="minor"/>
      </rPr>
      <t>hämtning möbler</t>
    </r>
  </si>
  <si>
    <t>Luciakrona i silver</t>
  </si>
  <si>
    <t>Andra halvan av kronan finansierades av Sala Sparbank</t>
  </si>
  <si>
    <t>Fotograf</t>
  </si>
  <si>
    <t>Luciamorgon på bion</t>
  </si>
  <si>
    <t>Lokal, fika, teknik, biljetter</t>
  </si>
  <si>
    <t>Luciakonsert i Kristina kyrka</t>
  </si>
  <si>
    <t>Arvode Josefina Paulson, Carina Normansson, blommor till dirigenter</t>
  </si>
  <si>
    <t>Grafisk luciakrona, kringkostnader inspelning, foton till medverkande</t>
  </si>
  <si>
    <t>Susanne Gustafsson</t>
  </si>
  <si>
    <t>Tygkassar</t>
  </si>
  <si>
    <t>Konstprojekt Gruvan, medfinansiering Leaderprojekt</t>
  </si>
  <si>
    <t>Tryckkostnader</t>
  </si>
  <si>
    <t>Gräsklippning</t>
  </si>
  <si>
    <t>Överföring till gata/park till ordinarie gräsklippning</t>
  </si>
  <si>
    <t>Resekostnader i samband med utbildning, konferens och möten</t>
  </si>
  <si>
    <t xml:space="preserve">Fika/lunch vid externa möten, blommor till 100-åringar, konferensavgift Svenska Destinationsdagarna, utbildning </t>
  </si>
  <si>
    <t>Flaggor</t>
  </si>
  <si>
    <t>Vårlök, jord</t>
  </si>
  <si>
    <t>Geologisk installation Nattljus &amp; Vinterskimmer</t>
  </si>
  <si>
    <t>Aquanauts, förstudie</t>
  </si>
  <si>
    <t>Skyltar gruvkyrkogård</t>
  </si>
  <si>
    <t>Laserstråle gruvan, kyrkan</t>
  </si>
  <si>
    <t>Skyltar historievandring</t>
  </si>
  <si>
    <t>Gata/park</t>
  </si>
  <si>
    <t>Skola/ungdomsrådet</t>
  </si>
  <si>
    <t>Blomsterprogram</t>
  </si>
  <si>
    <t>Gatuplattor med poesi</t>
  </si>
  <si>
    <t>Jazzmusiker Sala loves</t>
  </si>
  <si>
    <t>1700-talsvecka</t>
  </si>
  <si>
    <t>Fyrverkerimusik med laser</t>
  </si>
  <si>
    <t>Play me, offentliga pianon</t>
  </si>
  <si>
    <t>Sala Storband med Samuel Ljungblad</t>
  </si>
  <si>
    <t>Folk, musik, dans</t>
  </si>
  <si>
    <t>Nördcaféer Aguéli</t>
  </si>
  <si>
    <t>Vårsalong, Avlidna Salakonstnärers sällskap</t>
  </si>
  <si>
    <t>Barnteaterfestival</t>
  </si>
  <si>
    <t>Fredsmanifestation</t>
  </si>
  <si>
    <t>Gemensam gudstjänst</t>
  </si>
  <si>
    <t>Kultur- Integration- Religionsrådet</t>
  </si>
  <si>
    <t>Legobygget</t>
  </si>
  <si>
    <t>Extern finansiering Sala 400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</si>
</sst>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3C5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EFB182"/>
        <bgColor indexed="64"/>
      </patternFill>
    </fill>
    <fill>
      <patternFill patternType="solid">
        <fgColor rgb="FFD07860"/>
        <bgColor indexed="64"/>
      </patternFill>
    </fill>
    <fill>
      <patternFill patternType="solid">
        <fgColor rgb="FFDD6A78"/>
        <bgColor indexed="64"/>
      </patternFill>
    </fill>
    <fill>
      <patternFill patternType="solid">
        <fgColor rgb="FF003C58"/>
        <bgColor indexed="64"/>
      </patternFill>
    </fill>
    <fill>
      <patternFill patternType="solid">
        <fgColor rgb="FF9FC3CE"/>
        <bgColor indexed="64"/>
      </patternFill>
    </fill>
    <fill>
      <patternFill patternType="solid">
        <fgColor rgb="FF833D56"/>
        <bgColor indexed="64"/>
      </patternFill>
    </fill>
    <fill>
      <patternFill patternType="solid">
        <fgColor rgb="FF6D909D"/>
        <bgColor indexed="64"/>
      </patternFill>
    </fill>
    <fill>
      <patternFill patternType="solid">
        <fgColor rgb="FF2E2D2C"/>
        <bgColor indexed="64"/>
      </patternFill>
    </fill>
    <fill>
      <patternFill patternType="solid">
        <fgColor rgb="FFEA9BB0"/>
        <bgColor indexed="64"/>
      </patternFill>
    </fill>
    <fill>
      <patternFill patternType="solid">
        <fgColor rgb="FF253D1C"/>
        <bgColor indexed="64"/>
      </patternFill>
    </fill>
    <fill>
      <patternFill patternType="solid">
        <fgColor rgb="FFA2C6A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3" fontId="3" fillId="0" borderId="0" xfId="0" applyNumberFormat="1" applyFont="1"/>
    <xf numFmtId="0" fontId="4" fillId="0" borderId="0" xfId="0" applyFont="1"/>
    <xf numFmtId="0" fontId="0" fillId="0" borderId="0" xfId="0" applyAlignment="1">
      <alignment wrapText="1"/>
    </xf>
    <xf numFmtId="3" fontId="0" fillId="0" borderId="0" xfId="0" applyNumberFormat="1"/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right" vertical="center"/>
    </xf>
    <xf numFmtId="0" fontId="5" fillId="0" borderId="0" xfId="0" applyFont="1"/>
    <xf numFmtId="3" fontId="2" fillId="0" borderId="0" xfId="0" applyNumberFormat="1" applyFont="1"/>
    <xf numFmtId="3" fontId="4" fillId="0" borderId="0" xfId="0" applyNumberFormat="1" applyFont="1"/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10" fillId="0" borderId="0" xfId="0" applyFont="1"/>
    <xf numFmtId="0" fontId="0" fillId="0" borderId="0" xfId="0" applyAlignment="1">
      <alignment horizontal="right"/>
    </xf>
    <xf numFmtId="0" fontId="9" fillId="0" borderId="0" xfId="0" applyFont="1"/>
    <xf numFmtId="0" fontId="0" fillId="2" borderId="0" xfId="0" applyFill="1"/>
    <xf numFmtId="0" fontId="7" fillId="0" borderId="0" xfId="0" applyFont="1" applyAlignment="1">
      <alignment horizontal="left" wrapText="1"/>
    </xf>
    <xf numFmtId="3" fontId="0" fillId="2" borderId="0" xfId="0" applyNumberFormat="1" applyFill="1"/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4" borderId="0" xfId="0" applyFont="1" applyFill="1" applyAlignment="1">
      <alignment vertical="center"/>
    </xf>
    <xf numFmtId="0" fontId="1" fillId="5" borderId="0" xfId="0" applyFont="1" applyFill="1"/>
    <xf numFmtId="0" fontId="1" fillId="6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0" fontId="1" fillId="9" borderId="0" xfId="0" applyFont="1" applyFill="1"/>
    <xf numFmtId="0" fontId="11" fillId="3" borderId="0" xfId="0" applyFont="1" applyFill="1" applyAlignment="1">
      <alignment vertical="center"/>
    </xf>
    <xf numFmtId="0" fontId="1" fillId="10" borderId="0" xfId="0" applyFont="1" applyFill="1" applyAlignment="1">
      <alignment vertical="center"/>
    </xf>
    <xf numFmtId="0" fontId="11" fillId="3" borderId="0" xfId="0" applyFont="1" applyFill="1"/>
    <xf numFmtId="0" fontId="0" fillId="11" borderId="0" xfId="0" applyFill="1"/>
    <xf numFmtId="0" fontId="11" fillId="11" borderId="0" xfId="0" applyFont="1" applyFill="1" applyAlignment="1">
      <alignment vertical="center"/>
    </xf>
    <xf numFmtId="0" fontId="1" fillId="12" borderId="0" xfId="0" applyFont="1" applyFill="1"/>
    <xf numFmtId="0" fontId="0" fillId="4" borderId="0" xfId="0" applyFill="1"/>
    <xf numFmtId="0" fontId="11" fillId="13" borderId="0" xfId="0" applyFont="1" applyFill="1"/>
    <xf numFmtId="0" fontId="1" fillId="6" borderId="0" xfId="0" applyFont="1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6A78"/>
      <color rgb="FF003C58"/>
      <color rgb="FFA2C6AF"/>
      <color rgb="FFD07860"/>
      <color rgb="FF253D1C"/>
      <color rgb="FF6D909D"/>
      <color rgb="FFEA9BB0"/>
      <color rgb="FF833D56"/>
      <color rgb="FFEFB182"/>
      <color rgb="FF2E2D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C58"/>
  </sheetPr>
  <dimension ref="A1:F56"/>
  <sheetViews>
    <sheetView zoomScaleNormal="100" workbookViewId="0">
      <selection activeCell="A58" sqref="A58"/>
    </sheetView>
  </sheetViews>
  <sheetFormatPr defaultRowHeight="14.5" x14ac:dyDescent="0.35"/>
  <cols>
    <col min="1" max="1" width="30.36328125" customWidth="1"/>
    <col min="2" max="2" width="21.453125" bestFit="1" customWidth="1"/>
    <col min="3" max="3" width="15.54296875" customWidth="1"/>
    <col min="4" max="4" width="62.453125" customWidth="1"/>
  </cols>
  <sheetData>
    <row r="1" spans="1:5" x14ac:dyDescent="0.35">
      <c r="A1" s="1" t="s">
        <v>12</v>
      </c>
      <c r="B1" s="1"/>
      <c r="C1" s="1"/>
      <c r="D1" s="1"/>
      <c r="E1" s="1"/>
    </row>
    <row r="2" spans="1:5" x14ac:dyDescent="0.35">
      <c r="A2" s="1" t="s">
        <v>13</v>
      </c>
      <c r="B2" s="1"/>
      <c r="C2" s="1"/>
      <c r="D2" s="1"/>
      <c r="E2" s="1"/>
    </row>
    <row r="3" spans="1:5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5" spans="1:5" x14ac:dyDescent="0.35">
      <c r="A5" s="26" t="s">
        <v>125</v>
      </c>
      <c r="C5" s="6"/>
      <c r="D5" s="4"/>
    </row>
    <row r="6" spans="1:5" ht="43.5" x14ac:dyDescent="0.35">
      <c r="A6" s="7" t="s">
        <v>14</v>
      </c>
      <c r="B6" s="7"/>
      <c r="C6" s="7">
        <v>120147</v>
      </c>
      <c r="D6" s="23" t="s">
        <v>126</v>
      </c>
    </row>
    <row r="7" spans="1:5" x14ac:dyDescent="0.35">
      <c r="A7" t="s">
        <v>15</v>
      </c>
      <c r="C7">
        <v>35500</v>
      </c>
      <c r="D7" t="s">
        <v>16</v>
      </c>
    </row>
    <row r="8" spans="1:5" x14ac:dyDescent="0.35">
      <c r="A8" t="s">
        <v>17</v>
      </c>
      <c r="C8">
        <v>9843</v>
      </c>
      <c r="D8" s="14"/>
    </row>
    <row r="9" spans="1:5" x14ac:dyDescent="0.35">
      <c r="A9" t="s">
        <v>137</v>
      </c>
      <c r="C9">
        <v>23226</v>
      </c>
      <c r="D9" t="s">
        <v>136</v>
      </c>
    </row>
    <row r="10" spans="1:5" x14ac:dyDescent="0.35">
      <c r="A10" t="s">
        <v>18</v>
      </c>
      <c r="C10">
        <v>60401</v>
      </c>
      <c r="D10" s="3"/>
    </row>
    <row r="11" spans="1:5" ht="29" x14ac:dyDescent="0.35">
      <c r="A11" s="4" t="s">
        <v>124</v>
      </c>
      <c r="C11" s="5">
        <v>16800</v>
      </c>
      <c r="D11" s="20"/>
    </row>
    <row r="12" spans="1:5" x14ac:dyDescent="0.35">
      <c r="A12" s="13" t="s">
        <v>19</v>
      </c>
      <c r="C12">
        <v>18953</v>
      </c>
      <c r="D12" s="15"/>
    </row>
    <row r="13" spans="1:5" x14ac:dyDescent="0.35">
      <c r="A13" t="s">
        <v>123</v>
      </c>
      <c r="C13">
        <v>53900</v>
      </c>
      <c r="D13" t="s">
        <v>138</v>
      </c>
    </row>
    <row r="15" spans="1:5" x14ac:dyDescent="0.35">
      <c r="A15" s="27" t="s">
        <v>20</v>
      </c>
      <c r="C15" s="5"/>
    </row>
    <row r="16" spans="1:5" s="7" customFormat="1" ht="29" x14ac:dyDescent="0.35">
      <c r="A16" s="8" t="s">
        <v>129</v>
      </c>
      <c r="C16" s="6">
        <v>156732</v>
      </c>
    </row>
    <row r="17" spans="1:4" x14ac:dyDescent="0.35">
      <c r="A17" t="s">
        <v>21</v>
      </c>
      <c r="C17">
        <v>16150</v>
      </c>
    </row>
    <row r="18" spans="1:4" x14ac:dyDescent="0.35">
      <c r="A18" t="s">
        <v>22</v>
      </c>
      <c r="C18">
        <v>11662</v>
      </c>
    </row>
    <row r="19" spans="1:4" x14ac:dyDescent="0.35">
      <c r="A19" t="s">
        <v>127</v>
      </c>
      <c r="C19">
        <v>10998</v>
      </c>
      <c r="D19" t="s">
        <v>128</v>
      </c>
    </row>
    <row r="21" spans="1:4" x14ac:dyDescent="0.35">
      <c r="A21" s="28" t="s">
        <v>158</v>
      </c>
      <c r="C21" s="6">
        <v>62335</v>
      </c>
      <c r="D21" s="8" t="s">
        <v>161</v>
      </c>
    </row>
    <row r="23" spans="1:4" x14ac:dyDescent="0.35">
      <c r="A23" s="29" t="s">
        <v>7</v>
      </c>
      <c r="B23" s="7"/>
      <c r="C23" s="6"/>
    </row>
    <row r="24" spans="1:4" x14ac:dyDescent="0.35">
      <c r="A24" t="s">
        <v>223</v>
      </c>
      <c r="C24">
        <v>19160</v>
      </c>
      <c r="D24" t="s">
        <v>230</v>
      </c>
    </row>
    <row r="25" spans="1:4" x14ac:dyDescent="0.35">
      <c r="A25" t="s">
        <v>224</v>
      </c>
      <c r="C25" s="6">
        <v>36264</v>
      </c>
      <c r="D25" t="s">
        <v>230</v>
      </c>
    </row>
    <row r="26" spans="1:4" x14ac:dyDescent="0.35">
      <c r="A26" t="s">
        <v>225</v>
      </c>
      <c r="C26">
        <v>70000</v>
      </c>
      <c r="D26" t="s">
        <v>108</v>
      </c>
    </row>
    <row r="27" spans="1:4" x14ac:dyDescent="0.35">
      <c r="A27" t="s">
        <v>226</v>
      </c>
      <c r="C27" s="6">
        <v>32000</v>
      </c>
      <c r="D27" t="s">
        <v>108</v>
      </c>
    </row>
    <row r="28" spans="1:4" x14ac:dyDescent="0.35">
      <c r="A28" t="s">
        <v>227</v>
      </c>
      <c r="C28">
        <v>7000</v>
      </c>
      <c r="D28" t="s">
        <v>108</v>
      </c>
    </row>
    <row r="29" spans="1:4" x14ac:dyDescent="0.35">
      <c r="A29" t="s">
        <v>228</v>
      </c>
      <c r="C29" s="6">
        <v>74000</v>
      </c>
      <c r="D29" t="s">
        <v>108</v>
      </c>
    </row>
    <row r="30" spans="1:4" x14ac:dyDescent="0.35">
      <c r="A30" t="s">
        <v>229</v>
      </c>
      <c r="C30">
        <v>40670</v>
      </c>
      <c r="D30" t="s">
        <v>108</v>
      </c>
    </row>
    <row r="31" spans="1:4" x14ac:dyDescent="0.35">
      <c r="A31" t="s">
        <v>125</v>
      </c>
      <c r="C31" s="6">
        <v>20000</v>
      </c>
      <c r="D31" t="s">
        <v>231</v>
      </c>
    </row>
    <row r="33" spans="1:6" x14ac:dyDescent="0.35">
      <c r="A33" s="30" t="s">
        <v>23</v>
      </c>
      <c r="C33" s="7">
        <v>44230</v>
      </c>
      <c r="D33" s="22" t="s">
        <v>130</v>
      </c>
    </row>
    <row r="34" spans="1:6" x14ac:dyDescent="0.35">
      <c r="C34" s="7"/>
      <c r="D34" s="22"/>
    </row>
    <row r="35" spans="1:6" x14ac:dyDescent="0.35">
      <c r="A35" s="31" t="s">
        <v>24</v>
      </c>
      <c r="C35">
        <v>40000</v>
      </c>
      <c r="D35" t="s">
        <v>131</v>
      </c>
    </row>
    <row r="37" spans="1:6" ht="29" x14ac:dyDescent="0.35">
      <c r="A37" s="32" t="s">
        <v>122</v>
      </c>
      <c r="B37" s="7"/>
      <c r="C37" s="8">
        <v>500000</v>
      </c>
      <c r="D37" s="4" t="s">
        <v>147</v>
      </c>
      <c r="F37" s="7"/>
    </row>
    <row r="38" spans="1:6" x14ac:dyDescent="0.35">
      <c r="A38" s="7"/>
      <c r="B38" s="7"/>
      <c r="C38" s="8"/>
      <c r="D38" s="4"/>
      <c r="F38" s="7"/>
    </row>
    <row r="39" spans="1:6" x14ac:dyDescent="0.35">
      <c r="A39" s="33" t="s">
        <v>132</v>
      </c>
      <c r="C39" s="5"/>
      <c r="D39" s="4"/>
    </row>
    <row r="40" spans="1:6" x14ac:dyDescent="0.35">
      <c r="A40" s="7" t="s">
        <v>142</v>
      </c>
      <c r="C40" s="5">
        <v>20000</v>
      </c>
      <c r="D40" s="4"/>
    </row>
    <row r="41" spans="1:6" x14ac:dyDescent="0.35">
      <c r="A41" t="s">
        <v>140</v>
      </c>
      <c r="C41" s="5">
        <v>30000</v>
      </c>
      <c r="D41" s="4" t="s">
        <v>141</v>
      </c>
    </row>
    <row r="42" spans="1:6" ht="29" x14ac:dyDescent="0.35">
      <c r="A42" s="4" t="s">
        <v>144</v>
      </c>
      <c r="C42" s="6">
        <v>20000</v>
      </c>
      <c r="D42" s="8" t="s">
        <v>146</v>
      </c>
    </row>
    <row r="43" spans="1:6" x14ac:dyDescent="0.35">
      <c r="A43" t="s">
        <v>143</v>
      </c>
      <c r="C43" s="5">
        <v>10600</v>
      </c>
      <c r="D43" s="4"/>
    </row>
    <row r="44" spans="1:6" x14ac:dyDescent="0.35">
      <c r="A44" s="7" t="s">
        <v>8</v>
      </c>
      <c r="C44" s="7">
        <v>12530</v>
      </c>
      <c r="D44" s="4" t="s">
        <v>145</v>
      </c>
    </row>
    <row r="46" spans="1:6" x14ac:dyDescent="0.35">
      <c r="A46" s="34" t="s">
        <v>27</v>
      </c>
      <c r="C46">
        <v>83050</v>
      </c>
      <c r="D46" t="s">
        <v>133</v>
      </c>
    </row>
    <row r="48" spans="1:6" x14ac:dyDescent="0.35">
      <c r="A48" s="35" t="s">
        <v>8</v>
      </c>
    </row>
    <row r="49" spans="1:4" x14ac:dyDescent="0.35">
      <c r="A49" t="s">
        <v>25</v>
      </c>
      <c r="C49">
        <v>14499</v>
      </c>
      <c r="D49" s="25" t="s">
        <v>134</v>
      </c>
    </row>
    <row r="50" spans="1:4" x14ac:dyDescent="0.35">
      <c r="A50" t="s">
        <v>26</v>
      </c>
      <c r="C50">
        <v>17162</v>
      </c>
      <c r="D50" t="s">
        <v>135</v>
      </c>
    </row>
    <row r="51" spans="1:4" x14ac:dyDescent="0.35">
      <c r="A51" t="s">
        <v>149</v>
      </c>
      <c r="C51">
        <v>110000</v>
      </c>
      <c r="D51" t="s">
        <v>148</v>
      </c>
    </row>
    <row r="52" spans="1:4" x14ac:dyDescent="0.35">
      <c r="A52" s="7" t="s">
        <v>8</v>
      </c>
      <c r="B52" s="7"/>
      <c r="C52" s="6">
        <v>43871</v>
      </c>
      <c r="D52" s="24" t="s">
        <v>139</v>
      </c>
    </row>
    <row r="54" spans="1:4" x14ac:dyDescent="0.35">
      <c r="A54" s="1" t="s">
        <v>9</v>
      </c>
      <c r="B54" s="1"/>
      <c r="C54" s="11">
        <f>SUM(C6:C52)</f>
        <v>1841683</v>
      </c>
    </row>
    <row r="55" spans="1:4" x14ac:dyDescent="0.35">
      <c r="A55" s="1" t="s">
        <v>10</v>
      </c>
      <c r="B55" s="1"/>
      <c r="C55" s="2">
        <v>2000000</v>
      </c>
    </row>
    <row r="56" spans="1:4" x14ac:dyDescent="0.35">
      <c r="A56" s="1" t="s">
        <v>11</v>
      </c>
      <c r="C56" s="12">
        <f>C55-C54</f>
        <v>158317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9BB0"/>
  </sheetPr>
  <dimension ref="A1:H120"/>
  <sheetViews>
    <sheetView topLeftCell="A42" zoomScaleNormal="100" workbookViewId="0">
      <selection activeCell="C58" sqref="C58:C67"/>
    </sheetView>
  </sheetViews>
  <sheetFormatPr defaultRowHeight="14.5" x14ac:dyDescent="0.35"/>
  <cols>
    <col min="1" max="1" width="32.26953125" customWidth="1"/>
    <col min="2" max="2" width="21.453125" bestFit="1" customWidth="1"/>
    <col min="3" max="3" width="14.36328125" customWidth="1"/>
    <col min="4" max="4" width="68.81640625" bestFit="1" customWidth="1"/>
    <col min="5" max="5" width="24.7265625" customWidth="1"/>
    <col min="6" max="6" width="45.7265625" customWidth="1"/>
  </cols>
  <sheetData>
    <row r="1" spans="1:5" x14ac:dyDescent="0.35">
      <c r="A1" s="1" t="s">
        <v>28</v>
      </c>
      <c r="B1" s="1"/>
      <c r="C1" s="1"/>
      <c r="D1" s="1"/>
      <c r="E1" s="1"/>
    </row>
    <row r="2" spans="1:5" x14ac:dyDescent="0.35">
      <c r="A2" s="1" t="s">
        <v>29</v>
      </c>
      <c r="B2" s="1"/>
      <c r="C2" s="1"/>
      <c r="D2" s="1"/>
      <c r="E2" s="1"/>
    </row>
    <row r="3" spans="1:5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5" spans="1:5" x14ac:dyDescent="0.35">
      <c r="A5" s="26" t="s">
        <v>125</v>
      </c>
      <c r="C5" s="6"/>
      <c r="D5" s="4"/>
    </row>
    <row r="6" spans="1:5" ht="43.5" x14ac:dyDescent="0.35">
      <c r="A6" s="7" t="s">
        <v>14</v>
      </c>
      <c r="C6" s="6">
        <v>204992</v>
      </c>
      <c r="D6" s="4" t="s">
        <v>153</v>
      </c>
    </row>
    <row r="7" spans="1:5" x14ac:dyDescent="0.35">
      <c r="A7" t="s">
        <v>15</v>
      </c>
      <c r="C7">
        <v>38800</v>
      </c>
      <c r="D7" t="s">
        <v>151</v>
      </c>
    </row>
    <row r="8" spans="1:5" x14ac:dyDescent="0.35">
      <c r="A8" t="s">
        <v>17</v>
      </c>
      <c r="C8">
        <v>11940</v>
      </c>
      <c r="D8" s="4"/>
    </row>
    <row r="9" spans="1:5" x14ac:dyDescent="0.35">
      <c r="A9" t="s">
        <v>152</v>
      </c>
      <c r="C9" s="6">
        <v>1647</v>
      </c>
      <c r="D9" s="4"/>
    </row>
    <row r="10" spans="1:5" x14ac:dyDescent="0.35">
      <c r="A10" t="s">
        <v>137</v>
      </c>
      <c r="C10" s="6">
        <v>20000</v>
      </c>
      <c r="D10" s="4" t="s">
        <v>5</v>
      </c>
    </row>
    <row r="11" spans="1:5" ht="29" x14ac:dyDescent="0.35">
      <c r="A11" s="4" t="s">
        <v>124</v>
      </c>
      <c r="C11" s="6">
        <v>19800</v>
      </c>
      <c r="D11" s="4"/>
    </row>
    <row r="12" spans="1:5" x14ac:dyDescent="0.35">
      <c r="A12" t="s">
        <v>154</v>
      </c>
      <c r="C12" s="6">
        <v>7355</v>
      </c>
      <c r="D12" s="4"/>
    </row>
    <row r="13" spans="1:5" x14ac:dyDescent="0.35">
      <c r="A13" t="s">
        <v>155</v>
      </c>
      <c r="C13" s="6">
        <v>30000</v>
      </c>
      <c r="D13" s="4" t="s">
        <v>63</v>
      </c>
    </row>
    <row r="14" spans="1:5" x14ac:dyDescent="0.35">
      <c r="A14" t="s">
        <v>156</v>
      </c>
      <c r="C14">
        <v>2000</v>
      </c>
    </row>
    <row r="15" spans="1:5" x14ac:dyDescent="0.35">
      <c r="A15" s="4"/>
      <c r="D15" s="4"/>
    </row>
    <row r="16" spans="1:5" x14ac:dyDescent="0.35">
      <c r="A16" s="27" t="s">
        <v>20</v>
      </c>
      <c r="C16">
        <v>10778</v>
      </c>
      <c r="D16" t="s">
        <v>157</v>
      </c>
    </row>
    <row r="19" spans="1:4" x14ac:dyDescent="0.35">
      <c r="A19" s="28" t="s">
        <v>158</v>
      </c>
    </row>
    <row r="20" spans="1:4" x14ac:dyDescent="0.35">
      <c r="A20" t="s">
        <v>160</v>
      </c>
      <c r="C20">
        <v>9015</v>
      </c>
    </row>
    <row r="21" spans="1:4" x14ac:dyDescent="0.35">
      <c r="A21" t="s">
        <v>159</v>
      </c>
      <c r="C21">
        <v>56179</v>
      </c>
    </row>
    <row r="22" spans="1:4" x14ac:dyDescent="0.35">
      <c r="A22" t="s">
        <v>30</v>
      </c>
      <c r="C22">
        <v>14400</v>
      </c>
    </row>
    <row r="23" spans="1:4" x14ac:dyDescent="0.35">
      <c r="A23" t="s">
        <v>31</v>
      </c>
      <c r="C23" s="18">
        <v>27000</v>
      </c>
    </row>
    <row r="24" spans="1:4" x14ac:dyDescent="0.35">
      <c r="A24" t="s">
        <v>162</v>
      </c>
      <c r="C24">
        <v>6931</v>
      </c>
    </row>
    <row r="25" spans="1:4" x14ac:dyDescent="0.35">
      <c r="A25" t="s">
        <v>163</v>
      </c>
      <c r="C25">
        <v>14414</v>
      </c>
    </row>
    <row r="27" spans="1:4" x14ac:dyDescent="0.35">
      <c r="A27" s="29" t="s">
        <v>7</v>
      </c>
      <c r="C27" s="5"/>
    </row>
    <row r="28" spans="1:4" x14ac:dyDescent="0.35">
      <c r="A28" t="s">
        <v>232</v>
      </c>
      <c r="C28">
        <v>40000</v>
      </c>
      <c r="D28" t="s">
        <v>230</v>
      </c>
    </row>
    <row r="29" spans="1:4" x14ac:dyDescent="0.35">
      <c r="A29" t="s">
        <v>233</v>
      </c>
      <c r="C29">
        <v>20000</v>
      </c>
      <c r="D29" t="s">
        <v>230</v>
      </c>
    </row>
    <row r="30" spans="1:4" x14ac:dyDescent="0.35">
      <c r="A30" t="s">
        <v>235</v>
      </c>
      <c r="C30">
        <v>100000</v>
      </c>
      <c r="D30" t="s">
        <v>108</v>
      </c>
    </row>
    <row r="31" spans="1:4" x14ac:dyDescent="0.35">
      <c r="A31" t="s">
        <v>234</v>
      </c>
      <c r="C31">
        <v>16075</v>
      </c>
      <c r="D31" t="s">
        <v>109</v>
      </c>
    </row>
    <row r="32" spans="1:4" x14ac:dyDescent="0.35">
      <c r="A32" t="s">
        <v>236</v>
      </c>
      <c r="C32">
        <v>177000</v>
      </c>
      <c r="D32" t="s">
        <v>109</v>
      </c>
    </row>
    <row r="33" spans="1:4" x14ac:dyDescent="0.35">
      <c r="A33" t="s">
        <v>237</v>
      </c>
      <c r="C33">
        <v>24992</v>
      </c>
      <c r="D33" t="s">
        <v>109</v>
      </c>
    </row>
    <row r="34" spans="1:4" x14ac:dyDescent="0.35">
      <c r="A34" t="s">
        <v>238</v>
      </c>
      <c r="C34">
        <v>54981</v>
      </c>
      <c r="D34" t="s">
        <v>109</v>
      </c>
    </row>
    <row r="35" spans="1:4" x14ac:dyDescent="0.35">
      <c r="A35" t="s">
        <v>239</v>
      </c>
      <c r="C35">
        <v>70000</v>
      </c>
      <c r="D35" t="s">
        <v>109</v>
      </c>
    </row>
    <row r="36" spans="1:4" x14ac:dyDescent="0.35">
      <c r="A36" t="s">
        <v>240</v>
      </c>
      <c r="C36">
        <v>60000</v>
      </c>
      <c r="D36" t="s">
        <v>109</v>
      </c>
    </row>
    <row r="37" spans="1:4" x14ac:dyDescent="0.35">
      <c r="A37" t="s">
        <v>241</v>
      </c>
      <c r="C37">
        <v>22500</v>
      </c>
      <c r="D37" t="s">
        <v>109</v>
      </c>
    </row>
    <row r="38" spans="1:4" x14ac:dyDescent="0.35">
      <c r="A38" t="s">
        <v>242</v>
      </c>
      <c r="C38">
        <v>70000</v>
      </c>
      <c r="D38" t="s">
        <v>109</v>
      </c>
    </row>
    <row r="39" spans="1:4" x14ac:dyDescent="0.35">
      <c r="A39" t="s">
        <v>243</v>
      </c>
      <c r="C39">
        <v>15370</v>
      </c>
      <c r="D39" t="s">
        <v>245</v>
      </c>
    </row>
    <row r="40" spans="1:4" x14ac:dyDescent="0.35">
      <c r="A40" t="s">
        <v>244</v>
      </c>
      <c r="C40">
        <v>10420</v>
      </c>
      <c r="D40" t="s">
        <v>245</v>
      </c>
    </row>
    <row r="41" spans="1:4" x14ac:dyDescent="0.35">
      <c r="A41" t="s">
        <v>246</v>
      </c>
      <c r="C41">
        <v>4537</v>
      </c>
      <c r="D41" t="s">
        <v>231</v>
      </c>
    </row>
    <row r="43" spans="1:4" x14ac:dyDescent="0.35">
      <c r="A43" s="30" t="s">
        <v>23</v>
      </c>
      <c r="C43" s="5"/>
      <c r="D43" s="5"/>
    </row>
    <row r="44" spans="1:4" x14ac:dyDescent="0.35">
      <c r="A44" t="s">
        <v>32</v>
      </c>
      <c r="C44" s="5">
        <v>17500</v>
      </c>
    </row>
    <row r="45" spans="1:4" x14ac:dyDescent="0.35">
      <c r="A45" t="s">
        <v>164</v>
      </c>
      <c r="C45" s="5">
        <v>19640</v>
      </c>
    </row>
    <row r="46" spans="1:4" x14ac:dyDescent="0.35">
      <c r="A46" t="s">
        <v>8</v>
      </c>
      <c r="C46" s="5">
        <v>533</v>
      </c>
    </row>
    <row r="47" spans="1:4" x14ac:dyDescent="0.35">
      <c r="C47" s="5"/>
    </row>
    <row r="48" spans="1:4" x14ac:dyDescent="0.35">
      <c r="A48" s="33" t="s">
        <v>132</v>
      </c>
    </row>
    <row r="49" spans="1:7" x14ac:dyDescent="0.35">
      <c r="A49" t="s">
        <v>165</v>
      </c>
      <c r="C49" s="5">
        <v>4000</v>
      </c>
    </row>
    <row r="50" spans="1:7" x14ac:dyDescent="0.35">
      <c r="A50" t="s">
        <v>33</v>
      </c>
      <c r="C50">
        <v>85000</v>
      </c>
    </row>
    <row r="51" spans="1:7" x14ac:dyDescent="0.35">
      <c r="A51" t="s">
        <v>166</v>
      </c>
      <c r="C51" s="5">
        <v>150000</v>
      </c>
    </row>
    <row r="52" spans="1:7" x14ac:dyDescent="0.35">
      <c r="A52" t="s">
        <v>167</v>
      </c>
      <c r="C52" s="5">
        <v>15000</v>
      </c>
    </row>
    <row r="53" spans="1:7" x14ac:dyDescent="0.35">
      <c r="A53" t="s">
        <v>168</v>
      </c>
      <c r="C53" s="5">
        <v>9864</v>
      </c>
    </row>
    <row r="54" spans="1:7" x14ac:dyDescent="0.35">
      <c r="A54" t="s">
        <v>170</v>
      </c>
      <c r="C54" s="5">
        <v>16000</v>
      </c>
      <c r="D54" t="s">
        <v>171</v>
      </c>
    </row>
    <row r="55" spans="1:7" x14ac:dyDescent="0.35">
      <c r="A55" t="s">
        <v>8</v>
      </c>
      <c r="C55" s="5">
        <v>12420</v>
      </c>
      <c r="D55" t="s">
        <v>169</v>
      </c>
    </row>
    <row r="57" spans="1:7" s="7" customFormat="1" x14ac:dyDescent="0.35">
      <c r="A57" s="36" t="s">
        <v>35</v>
      </c>
      <c r="C57" s="6"/>
      <c r="D57" s="8"/>
      <c r="F57"/>
    </row>
    <row r="58" spans="1:7" s="7" customFormat="1" ht="43.5" x14ac:dyDescent="0.35">
      <c r="A58" s="7" t="s">
        <v>104</v>
      </c>
      <c r="C58" s="6">
        <v>122040</v>
      </c>
      <c r="D58" s="8" t="s">
        <v>172</v>
      </c>
    </row>
    <row r="59" spans="1:7" s="7" customFormat="1" x14ac:dyDescent="0.35">
      <c r="A59" t="s">
        <v>173</v>
      </c>
      <c r="C59" s="6">
        <v>12445</v>
      </c>
      <c r="D59" s="8"/>
    </row>
    <row r="60" spans="1:7" s="7" customFormat="1" ht="29" x14ac:dyDescent="0.35">
      <c r="A60" s="7" t="s">
        <v>106</v>
      </c>
      <c r="C60" s="6">
        <v>87076</v>
      </c>
      <c r="D60" s="8" t="s">
        <v>174</v>
      </c>
    </row>
    <row r="61" spans="1:7" s="7" customFormat="1" x14ac:dyDescent="0.35">
      <c r="A61" t="s">
        <v>105</v>
      </c>
      <c r="C61" s="6">
        <v>27312</v>
      </c>
      <c r="D61" s="8" t="s">
        <v>180</v>
      </c>
    </row>
    <row r="62" spans="1:7" s="7" customFormat="1" x14ac:dyDescent="0.35">
      <c r="A62" t="s">
        <v>175</v>
      </c>
      <c r="C62" s="6">
        <v>112248</v>
      </c>
      <c r="D62" s="8" t="s">
        <v>178</v>
      </c>
    </row>
    <row r="63" spans="1:7" x14ac:dyDescent="0.35">
      <c r="A63" t="s">
        <v>176</v>
      </c>
      <c r="C63" s="6">
        <v>49785</v>
      </c>
      <c r="D63" s="8" t="s">
        <v>177</v>
      </c>
      <c r="G63" s="7"/>
    </row>
    <row r="64" spans="1:7" x14ac:dyDescent="0.35">
      <c r="A64" t="s">
        <v>107</v>
      </c>
      <c r="C64" s="6">
        <v>8000</v>
      </c>
      <c r="G64" s="7"/>
    </row>
    <row r="65" spans="1:7" x14ac:dyDescent="0.35">
      <c r="A65" t="s">
        <v>179</v>
      </c>
      <c r="C65" s="6">
        <v>20000</v>
      </c>
      <c r="G65" s="7"/>
    </row>
    <row r="66" spans="1:7" x14ac:dyDescent="0.35">
      <c r="A66" s="8" t="s">
        <v>34</v>
      </c>
      <c r="C66" s="6">
        <v>20440</v>
      </c>
      <c r="G66" s="7"/>
    </row>
    <row r="67" spans="1:7" x14ac:dyDescent="0.35">
      <c r="A67" t="s">
        <v>8</v>
      </c>
      <c r="C67" s="6">
        <v>14441</v>
      </c>
      <c r="D67" s="8" t="s">
        <v>181</v>
      </c>
      <c r="G67" s="7"/>
    </row>
    <row r="68" spans="1:7" x14ac:dyDescent="0.35">
      <c r="G68" s="7"/>
    </row>
    <row r="69" spans="1:7" x14ac:dyDescent="0.35">
      <c r="A69" s="31" t="s">
        <v>24</v>
      </c>
      <c r="B69" s="7"/>
      <c r="C69" s="9"/>
      <c r="D69" s="8"/>
      <c r="G69" s="7"/>
    </row>
    <row r="70" spans="1:7" x14ac:dyDescent="0.35">
      <c r="A70" t="s">
        <v>182</v>
      </c>
      <c r="C70">
        <v>43000</v>
      </c>
      <c r="D70" t="s">
        <v>184</v>
      </c>
    </row>
    <row r="71" spans="1:7" x14ac:dyDescent="0.35">
      <c r="A71" t="s">
        <v>183</v>
      </c>
      <c r="C71" s="7">
        <v>59700</v>
      </c>
      <c r="D71" s="8" t="s">
        <v>185</v>
      </c>
    </row>
    <row r="72" spans="1:7" x14ac:dyDescent="0.35">
      <c r="A72" t="s">
        <v>186</v>
      </c>
      <c r="C72" s="5">
        <v>20600</v>
      </c>
    </row>
    <row r="73" spans="1:7" x14ac:dyDescent="0.35">
      <c r="A73" t="s">
        <v>187</v>
      </c>
      <c r="C73">
        <v>79939</v>
      </c>
      <c r="D73" s="8" t="s">
        <v>188</v>
      </c>
    </row>
    <row r="74" spans="1:7" x14ac:dyDescent="0.35">
      <c r="A74" t="s">
        <v>189</v>
      </c>
      <c r="C74">
        <v>6750</v>
      </c>
      <c r="D74" t="s">
        <v>190</v>
      </c>
    </row>
    <row r="75" spans="1:7" x14ac:dyDescent="0.35">
      <c r="A75" t="s">
        <v>191</v>
      </c>
      <c r="C75" s="5">
        <v>7467</v>
      </c>
    </row>
    <row r="76" spans="1:7" x14ac:dyDescent="0.35">
      <c r="A76" t="s">
        <v>175</v>
      </c>
      <c r="C76" s="5">
        <v>34691</v>
      </c>
      <c r="D76" t="s">
        <v>193</v>
      </c>
    </row>
    <row r="77" spans="1:7" ht="29" x14ac:dyDescent="0.35">
      <c r="A77" s="7" t="s">
        <v>176</v>
      </c>
      <c r="C77" s="7">
        <v>218489</v>
      </c>
      <c r="D77" s="4" t="s">
        <v>192</v>
      </c>
    </row>
    <row r="78" spans="1:7" x14ac:dyDescent="0.35">
      <c r="A78" t="s">
        <v>194</v>
      </c>
      <c r="C78">
        <v>7937</v>
      </c>
    </row>
    <row r="79" spans="1:7" x14ac:dyDescent="0.35">
      <c r="A79" t="s">
        <v>34</v>
      </c>
      <c r="C79">
        <v>11088</v>
      </c>
    </row>
    <row r="80" spans="1:7" x14ac:dyDescent="0.35">
      <c r="A80" t="s">
        <v>8</v>
      </c>
      <c r="C80">
        <v>22561</v>
      </c>
      <c r="D80" t="s">
        <v>195</v>
      </c>
    </row>
    <row r="83" spans="1:5" x14ac:dyDescent="0.35">
      <c r="A83" s="31" t="s">
        <v>36</v>
      </c>
    </row>
    <row r="84" spans="1:5" x14ac:dyDescent="0.35">
      <c r="A84" t="s">
        <v>103</v>
      </c>
      <c r="C84">
        <v>2143</v>
      </c>
      <c r="E84" s="5"/>
    </row>
    <row r="85" spans="1:5" x14ac:dyDescent="0.35">
      <c r="A85" t="s">
        <v>20</v>
      </c>
      <c r="C85">
        <v>11048</v>
      </c>
      <c r="D85" t="s">
        <v>199</v>
      </c>
    </row>
    <row r="86" spans="1:5" x14ac:dyDescent="0.35">
      <c r="A86" t="s">
        <v>8</v>
      </c>
      <c r="C86">
        <v>13286</v>
      </c>
      <c r="D86" t="s">
        <v>198</v>
      </c>
    </row>
    <row r="88" spans="1:5" x14ac:dyDescent="0.35">
      <c r="A88" s="37" t="s">
        <v>115</v>
      </c>
      <c r="C88" s="5"/>
    </row>
    <row r="89" spans="1:5" x14ac:dyDescent="0.35">
      <c r="A89" t="s">
        <v>200</v>
      </c>
      <c r="C89">
        <v>26316</v>
      </c>
      <c r="D89" t="s">
        <v>116</v>
      </c>
    </row>
    <row r="90" spans="1:5" x14ac:dyDescent="0.35">
      <c r="A90" t="s">
        <v>201</v>
      </c>
      <c r="C90">
        <v>28796</v>
      </c>
      <c r="D90" t="s">
        <v>6</v>
      </c>
    </row>
    <row r="91" spans="1:5" x14ac:dyDescent="0.35">
      <c r="A91" t="s">
        <v>202</v>
      </c>
      <c r="C91">
        <v>23000</v>
      </c>
      <c r="D91" t="s">
        <v>203</v>
      </c>
    </row>
    <row r="92" spans="1:5" x14ac:dyDescent="0.35">
      <c r="A92" t="s">
        <v>8</v>
      </c>
      <c r="C92">
        <v>5470</v>
      </c>
      <c r="D92" t="s">
        <v>204</v>
      </c>
    </row>
    <row r="94" spans="1:5" x14ac:dyDescent="0.35">
      <c r="A94" s="38" t="s">
        <v>205</v>
      </c>
    </row>
    <row r="95" spans="1:5" x14ac:dyDescent="0.35">
      <c r="A95" t="s">
        <v>114</v>
      </c>
      <c r="C95">
        <v>39500</v>
      </c>
    </row>
    <row r="96" spans="1:5" x14ac:dyDescent="0.35">
      <c r="A96" t="s">
        <v>8</v>
      </c>
      <c r="C96">
        <v>1128</v>
      </c>
      <c r="D96" t="s">
        <v>206</v>
      </c>
    </row>
    <row r="98" spans="1:8" x14ac:dyDescent="0.35">
      <c r="A98" s="39" t="s">
        <v>121</v>
      </c>
    </row>
    <row r="99" spans="1:8" x14ac:dyDescent="0.35">
      <c r="A99" t="s">
        <v>207</v>
      </c>
      <c r="C99">
        <v>16000</v>
      </c>
      <c r="D99" s="7" t="s">
        <v>208</v>
      </c>
    </row>
    <row r="100" spans="1:8" s="7" customFormat="1" x14ac:dyDescent="0.35">
      <c r="A100" s="7" t="s">
        <v>209</v>
      </c>
      <c r="C100" s="7">
        <v>30000</v>
      </c>
      <c r="D100" s="7" t="s">
        <v>215</v>
      </c>
      <c r="F100" s="8"/>
    </row>
    <row r="101" spans="1:8" x14ac:dyDescent="0.35">
      <c r="A101" t="s">
        <v>210</v>
      </c>
      <c r="C101">
        <v>20587</v>
      </c>
      <c r="D101" t="s">
        <v>211</v>
      </c>
    </row>
    <row r="102" spans="1:8" x14ac:dyDescent="0.35">
      <c r="A102" t="s">
        <v>212</v>
      </c>
      <c r="C102">
        <v>12398</v>
      </c>
      <c r="D102" t="s">
        <v>213</v>
      </c>
    </row>
    <row r="103" spans="1:8" x14ac:dyDescent="0.35">
      <c r="A103" t="s">
        <v>8</v>
      </c>
      <c r="C103">
        <v>10935</v>
      </c>
      <c r="D103" t="s">
        <v>214</v>
      </c>
    </row>
    <row r="105" spans="1:8" x14ac:dyDescent="0.35">
      <c r="A105" s="34" t="s">
        <v>27</v>
      </c>
      <c r="C105">
        <v>13250</v>
      </c>
      <c r="D105" t="s">
        <v>216</v>
      </c>
      <c r="E105" s="5"/>
    </row>
    <row r="106" spans="1:8" x14ac:dyDescent="0.35">
      <c r="C106" s="5"/>
    </row>
    <row r="107" spans="1:8" x14ac:dyDescent="0.35">
      <c r="A107" s="40" t="s">
        <v>196</v>
      </c>
      <c r="C107" s="5">
        <v>95000</v>
      </c>
      <c r="D107" t="s">
        <v>217</v>
      </c>
      <c r="F107" s="5"/>
      <c r="G107" s="5"/>
      <c r="H107" s="5"/>
    </row>
    <row r="108" spans="1:8" x14ac:dyDescent="0.35">
      <c r="C108" s="5"/>
    </row>
    <row r="109" spans="1:8" x14ac:dyDescent="0.35">
      <c r="A109" s="41" t="s">
        <v>197</v>
      </c>
      <c r="C109" s="5">
        <v>82000</v>
      </c>
      <c r="D109" t="s">
        <v>218</v>
      </c>
    </row>
    <row r="110" spans="1:8" x14ac:dyDescent="0.35">
      <c r="C110" s="5"/>
    </row>
    <row r="111" spans="1:8" x14ac:dyDescent="0.35">
      <c r="A111" s="35" t="s">
        <v>8</v>
      </c>
    </row>
    <row r="112" spans="1:8" x14ac:dyDescent="0.35">
      <c r="A112" t="s">
        <v>219</v>
      </c>
      <c r="C112">
        <v>100000</v>
      </c>
      <c r="D112" t="s">
        <v>220</v>
      </c>
    </row>
    <row r="113" spans="1:4" x14ac:dyDescent="0.35">
      <c r="A113" t="s">
        <v>37</v>
      </c>
      <c r="C113" s="5">
        <v>17398</v>
      </c>
      <c r="D113" t="s">
        <v>221</v>
      </c>
    </row>
    <row r="114" spans="1:4" ht="29" x14ac:dyDescent="0.35">
      <c r="A114" s="7" t="s">
        <v>8</v>
      </c>
      <c r="B114" s="7"/>
      <c r="C114" s="6">
        <v>33568</v>
      </c>
      <c r="D114" s="8" t="s">
        <v>222</v>
      </c>
    </row>
    <row r="115" spans="1:4" x14ac:dyDescent="0.35">
      <c r="A115" s="19" t="s">
        <v>110</v>
      </c>
      <c r="B115" s="19"/>
      <c r="C115" s="21"/>
      <c r="D115" s="19" t="s">
        <v>112</v>
      </c>
    </row>
    <row r="116" spans="1:4" x14ac:dyDescent="0.35">
      <c r="A116" s="19" t="s">
        <v>111</v>
      </c>
      <c r="B116" s="19"/>
      <c r="C116" s="19"/>
      <c r="D116" s="19" t="s">
        <v>113</v>
      </c>
    </row>
    <row r="117" spans="1:4" x14ac:dyDescent="0.35">
      <c r="A117" s="19" t="s">
        <v>119</v>
      </c>
      <c r="B117" s="19"/>
      <c r="C117" s="19"/>
      <c r="D117" s="19" t="s">
        <v>120</v>
      </c>
    </row>
    <row r="118" spans="1:4" x14ac:dyDescent="0.35">
      <c r="A118" s="1" t="s">
        <v>9</v>
      </c>
      <c r="B118" s="1"/>
      <c r="C118" s="1">
        <f>SUM(C4:C116)</f>
        <v>3058915</v>
      </c>
    </row>
    <row r="119" spans="1:4" x14ac:dyDescent="0.35">
      <c r="A119" s="1" t="s">
        <v>10</v>
      </c>
      <c r="B119" s="1"/>
      <c r="C119" s="2">
        <v>3390600</v>
      </c>
    </row>
    <row r="120" spans="1:4" x14ac:dyDescent="0.35">
      <c r="A120" s="1" t="s">
        <v>11</v>
      </c>
      <c r="C120" s="3">
        <f>SUM(C119-C118)</f>
        <v>331685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4FC3F-33B8-4055-905A-90F2D1862057}">
  <sheetPr>
    <tabColor rgb="FF833D56"/>
  </sheetPr>
  <dimension ref="A1:C53"/>
  <sheetViews>
    <sheetView tabSelected="1" workbookViewId="0">
      <selection activeCell="G31" sqref="G31"/>
    </sheetView>
  </sheetViews>
  <sheetFormatPr defaultRowHeight="14.5" x14ac:dyDescent="0.35"/>
  <cols>
    <col min="1" max="1" width="32.7265625" customWidth="1"/>
    <col min="3" max="3" width="90.453125" customWidth="1"/>
  </cols>
  <sheetData>
    <row r="1" spans="1:3" ht="18.5" x14ac:dyDescent="0.45">
      <c r="A1" s="16" t="s">
        <v>38</v>
      </c>
    </row>
    <row r="2" spans="1:3" ht="18.5" x14ac:dyDescent="0.45">
      <c r="A2" s="16" t="s">
        <v>247</v>
      </c>
    </row>
    <row r="4" spans="1:3" x14ac:dyDescent="0.35">
      <c r="A4" s="10" t="s">
        <v>39</v>
      </c>
      <c r="B4" s="10" t="s">
        <v>9</v>
      </c>
      <c r="C4" s="10" t="s">
        <v>40</v>
      </c>
    </row>
    <row r="5" spans="1:3" x14ac:dyDescent="0.35">
      <c r="A5" t="s">
        <v>41</v>
      </c>
      <c r="B5" s="17">
        <v>300000</v>
      </c>
      <c r="C5" t="s">
        <v>42</v>
      </c>
    </row>
    <row r="6" spans="1:3" x14ac:dyDescent="0.35">
      <c r="A6" t="s">
        <v>41</v>
      </c>
      <c r="B6">
        <v>50000</v>
      </c>
      <c r="C6" t="s">
        <v>43</v>
      </c>
    </row>
    <row r="7" spans="1:3" x14ac:dyDescent="0.35">
      <c r="A7" t="s">
        <v>41</v>
      </c>
      <c r="B7">
        <v>400000</v>
      </c>
      <c r="C7" t="s">
        <v>44</v>
      </c>
    </row>
    <row r="8" spans="1:3" x14ac:dyDescent="0.35">
      <c r="A8" t="s">
        <v>41</v>
      </c>
      <c r="B8">
        <v>1000000</v>
      </c>
      <c r="C8" t="s">
        <v>45</v>
      </c>
    </row>
    <row r="9" spans="1:3" x14ac:dyDescent="0.35">
      <c r="A9" t="s">
        <v>41</v>
      </c>
      <c r="B9">
        <v>500000</v>
      </c>
      <c r="C9" t="s">
        <v>46</v>
      </c>
    </row>
    <row r="10" spans="1:3" x14ac:dyDescent="0.35">
      <c r="A10" t="s">
        <v>41</v>
      </c>
      <c r="B10">
        <v>16000</v>
      </c>
      <c r="C10" t="s">
        <v>207</v>
      </c>
    </row>
    <row r="11" spans="1:3" x14ac:dyDescent="0.35">
      <c r="A11" t="s">
        <v>47</v>
      </c>
      <c r="B11">
        <v>516000</v>
      </c>
      <c r="C11" t="s">
        <v>46</v>
      </c>
    </row>
    <row r="12" spans="1:3" x14ac:dyDescent="0.35">
      <c r="A12" t="s">
        <v>48</v>
      </c>
      <c r="B12">
        <v>25000</v>
      </c>
      <c r="C12" t="s">
        <v>49</v>
      </c>
    </row>
    <row r="13" spans="1:3" x14ac:dyDescent="0.35">
      <c r="A13" t="s">
        <v>50</v>
      </c>
      <c r="B13">
        <v>25000</v>
      </c>
      <c r="C13" t="s">
        <v>49</v>
      </c>
    </row>
    <row r="14" spans="1:3" x14ac:dyDescent="0.35">
      <c r="A14" t="s">
        <v>51</v>
      </c>
      <c r="B14">
        <v>25000</v>
      </c>
      <c r="C14" t="s">
        <v>52</v>
      </c>
    </row>
    <row r="15" spans="1:3" x14ac:dyDescent="0.35">
      <c r="A15" t="s">
        <v>53</v>
      </c>
      <c r="B15">
        <v>25000</v>
      </c>
      <c r="C15" t="s">
        <v>49</v>
      </c>
    </row>
    <row r="16" spans="1:3" x14ac:dyDescent="0.35">
      <c r="A16" t="s">
        <v>54</v>
      </c>
      <c r="B16">
        <v>25000</v>
      </c>
      <c r="C16" t="s">
        <v>55</v>
      </c>
    </row>
    <row r="17" spans="1:3" x14ac:dyDescent="0.35">
      <c r="A17" t="s">
        <v>56</v>
      </c>
      <c r="B17">
        <v>25000</v>
      </c>
      <c r="C17" t="s">
        <v>150</v>
      </c>
    </row>
    <row r="18" spans="1:3" x14ac:dyDescent="0.35">
      <c r="A18" t="s">
        <v>57</v>
      </c>
      <c r="B18">
        <v>25000</v>
      </c>
      <c r="C18" t="s">
        <v>58</v>
      </c>
    </row>
    <row r="19" spans="1:3" x14ac:dyDescent="0.35">
      <c r="A19" t="s">
        <v>59</v>
      </c>
      <c r="B19">
        <v>25000</v>
      </c>
      <c r="C19" t="s">
        <v>49</v>
      </c>
    </row>
    <row r="20" spans="1:3" x14ac:dyDescent="0.35">
      <c r="A20" t="s">
        <v>60</v>
      </c>
      <c r="B20">
        <v>25000</v>
      </c>
      <c r="C20" t="s">
        <v>58</v>
      </c>
    </row>
    <row r="21" spans="1:3" x14ac:dyDescent="0.35">
      <c r="A21" t="s">
        <v>61</v>
      </c>
      <c r="B21">
        <v>25000</v>
      </c>
      <c r="C21" t="s">
        <v>49</v>
      </c>
    </row>
    <row r="22" spans="1:3" x14ac:dyDescent="0.35">
      <c r="A22" t="s">
        <v>62</v>
      </c>
      <c r="B22">
        <v>25000</v>
      </c>
      <c r="C22" t="s">
        <v>49</v>
      </c>
    </row>
    <row r="23" spans="1:3" x14ac:dyDescent="0.35">
      <c r="A23" t="s">
        <v>63</v>
      </c>
      <c r="B23">
        <v>25000</v>
      </c>
      <c r="C23" t="s">
        <v>64</v>
      </c>
    </row>
    <row r="24" spans="1:3" x14ac:dyDescent="0.35">
      <c r="A24" t="s">
        <v>65</v>
      </c>
      <c r="B24">
        <v>25000</v>
      </c>
      <c r="C24" t="s">
        <v>49</v>
      </c>
    </row>
    <row r="25" spans="1:3" x14ac:dyDescent="0.35">
      <c r="A25" t="s">
        <v>66</v>
      </c>
      <c r="B25">
        <v>25000</v>
      </c>
      <c r="C25" t="s">
        <v>49</v>
      </c>
    </row>
    <row r="26" spans="1:3" x14ac:dyDescent="0.35">
      <c r="A26" t="s">
        <v>67</v>
      </c>
      <c r="B26">
        <v>25000</v>
      </c>
      <c r="C26" t="s">
        <v>49</v>
      </c>
    </row>
    <row r="27" spans="1:3" x14ac:dyDescent="0.35">
      <c r="A27" t="s">
        <v>68</v>
      </c>
      <c r="B27">
        <v>25000</v>
      </c>
      <c r="C27" t="s">
        <v>58</v>
      </c>
    </row>
    <row r="28" spans="1:3" x14ac:dyDescent="0.35">
      <c r="A28" t="s">
        <v>69</v>
      </c>
      <c r="B28">
        <v>25000</v>
      </c>
      <c r="C28" t="s">
        <v>49</v>
      </c>
    </row>
    <row r="29" spans="1:3" x14ac:dyDescent="0.35">
      <c r="A29" t="s">
        <v>70</v>
      </c>
      <c r="B29">
        <v>25000</v>
      </c>
      <c r="C29" t="s">
        <v>58</v>
      </c>
    </row>
    <row r="30" spans="1:3" x14ac:dyDescent="0.35">
      <c r="A30" t="s">
        <v>71</v>
      </c>
      <c r="B30">
        <v>25000</v>
      </c>
      <c r="C30" t="s">
        <v>72</v>
      </c>
    </row>
    <row r="31" spans="1:3" x14ac:dyDescent="0.35">
      <c r="A31" t="s">
        <v>73</v>
      </c>
      <c r="B31">
        <v>25000</v>
      </c>
      <c r="C31" t="s">
        <v>49</v>
      </c>
    </row>
    <row r="32" spans="1:3" x14ac:dyDescent="0.35">
      <c r="A32" t="s">
        <v>74</v>
      </c>
      <c r="B32">
        <v>25000</v>
      </c>
      <c r="C32" t="s">
        <v>49</v>
      </c>
    </row>
    <row r="33" spans="1:3" x14ac:dyDescent="0.35">
      <c r="A33" t="s">
        <v>75</v>
      </c>
      <c r="B33">
        <v>25000</v>
      </c>
      <c r="C33" t="s">
        <v>49</v>
      </c>
    </row>
    <row r="34" spans="1:3" x14ac:dyDescent="0.35">
      <c r="A34" t="s">
        <v>76</v>
      </c>
      <c r="B34">
        <v>25000</v>
      </c>
      <c r="C34" t="s">
        <v>49</v>
      </c>
    </row>
    <row r="35" spans="1:3" x14ac:dyDescent="0.35">
      <c r="A35" t="s">
        <v>77</v>
      </c>
      <c r="B35">
        <v>25000</v>
      </c>
      <c r="C35" t="s">
        <v>78</v>
      </c>
    </row>
    <row r="36" spans="1:3" x14ac:dyDescent="0.35">
      <c r="A36" t="s">
        <v>79</v>
      </c>
      <c r="B36">
        <v>25000</v>
      </c>
      <c r="C36" t="s">
        <v>80</v>
      </c>
    </row>
    <row r="37" spans="1:3" x14ac:dyDescent="0.35">
      <c r="A37" t="s">
        <v>81</v>
      </c>
      <c r="B37">
        <v>25000</v>
      </c>
      <c r="C37" t="s">
        <v>80</v>
      </c>
    </row>
    <row r="38" spans="1:3" x14ac:dyDescent="0.35">
      <c r="A38" t="s">
        <v>82</v>
      </c>
      <c r="B38">
        <v>25000</v>
      </c>
      <c r="C38" t="s">
        <v>80</v>
      </c>
    </row>
    <row r="39" spans="1:3" x14ac:dyDescent="0.35">
      <c r="A39" t="s">
        <v>83</v>
      </c>
      <c r="B39">
        <v>25000</v>
      </c>
      <c r="C39" t="s">
        <v>84</v>
      </c>
    </row>
    <row r="40" spans="1:3" x14ac:dyDescent="0.35">
      <c r="A40" t="s">
        <v>85</v>
      </c>
      <c r="B40">
        <v>250000</v>
      </c>
      <c r="C40" t="s">
        <v>86</v>
      </c>
    </row>
    <row r="41" spans="1:3" x14ac:dyDescent="0.35">
      <c r="A41" t="s">
        <v>87</v>
      </c>
      <c r="B41">
        <v>250000</v>
      </c>
      <c r="C41" t="s">
        <v>86</v>
      </c>
    </row>
    <row r="42" spans="1:3" x14ac:dyDescent="0.35">
      <c r="A42" t="s">
        <v>88</v>
      </c>
      <c r="B42">
        <v>50000</v>
      </c>
      <c r="C42" t="s">
        <v>89</v>
      </c>
    </row>
    <row r="43" spans="1:3" x14ac:dyDescent="0.35">
      <c r="A43" t="s">
        <v>90</v>
      </c>
      <c r="B43">
        <v>830000</v>
      </c>
      <c r="C43" t="s">
        <v>91</v>
      </c>
    </row>
    <row r="44" spans="1:3" x14ac:dyDescent="0.35">
      <c r="A44" t="s">
        <v>65</v>
      </c>
      <c r="B44">
        <v>50000</v>
      </c>
      <c r="C44" t="s">
        <v>91</v>
      </c>
    </row>
    <row r="45" spans="1:3" x14ac:dyDescent="0.35">
      <c r="A45" t="s">
        <v>92</v>
      </c>
      <c r="B45">
        <v>80000</v>
      </c>
      <c r="C45" t="s">
        <v>91</v>
      </c>
    </row>
    <row r="46" spans="1:3" x14ac:dyDescent="0.35">
      <c r="A46" t="s">
        <v>93</v>
      </c>
      <c r="B46">
        <v>154000</v>
      </c>
      <c r="C46" t="s">
        <v>91</v>
      </c>
    </row>
    <row r="47" spans="1:3" x14ac:dyDescent="0.35">
      <c r="A47" t="s">
        <v>94</v>
      </c>
      <c r="B47">
        <v>100000</v>
      </c>
      <c r="C47" t="s">
        <v>95</v>
      </c>
    </row>
    <row r="48" spans="1:3" x14ac:dyDescent="0.35">
      <c r="A48" t="s">
        <v>96</v>
      </c>
      <c r="B48">
        <v>10000</v>
      </c>
      <c r="C48" t="s">
        <v>97</v>
      </c>
    </row>
    <row r="49" spans="1:3" x14ac:dyDescent="0.35">
      <c r="A49" t="s">
        <v>98</v>
      </c>
      <c r="B49">
        <v>18000</v>
      </c>
      <c r="C49" t="s">
        <v>99</v>
      </c>
    </row>
    <row r="50" spans="1:3" x14ac:dyDescent="0.35">
      <c r="A50" t="s">
        <v>100</v>
      </c>
      <c r="B50">
        <v>100000</v>
      </c>
      <c r="C50" t="s">
        <v>101</v>
      </c>
    </row>
    <row r="51" spans="1:3" x14ac:dyDescent="0.35">
      <c r="A51" t="s">
        <v>117</v>
      </c>
      <c r="B51">
        <v>250000</v>
      </c>
      <c r="C51" t="s">
        <v>118</v>
      </c>
    </row>
    <row r="53" spans="1:3" x14ac:dyDescent="0.35">
      <c r="A53" s="17" t="s">
        <v>102</v>
      </c>
      <c r="B53">
        <f>SUM(B5:B51)</f>
        <v>5624000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BE4DF65A2F5E459C99ED31C06B94C0" ma:contentTypeVersion="18" ma:contentTypeDescription="Skapa ett nytt dokument." ma:contentTypeScope="" ma:versionID="20c4c4930589370522a5a7ff40d417a7">
  <xsd:schema xmlns:xsd="http://www.w3.org/2001/XMLSchema" xmlns:xs="http://www.w3.org/2001/XMLSchema" xmlns:p="http://schemas.microsoft.com/office/2006/metadata/properties" xmlns:ns2="aaed06e4-0c47-4216-80f0-d38d5ddb0555" xmlns:ns3="dd87c729-bfcc-4760-beaa-be6bb5fa1e1b" targetNamespace="http://schemas.microsoft.com/office/2006/metadata/properties" ma:root="true" ma:fieldsID="3ce5789d33db4976de3002fddef88465" ns2:_="" ns3:_="">
    <xsd:import namespace="aaed06e4-0c47-4216-80f0-d38d5ddb0555"/>
    <xsd:import namespace="dd87c729-bfcc-4760-beaa-be6bb5fa1e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ed06e4-0c47-4216-80f0-d38d5ddb0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dc2ae550-e2d0-4199-8e5b-24479e0041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7c729-bfcc-4760-beaa-be6bb5fa1e1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a60f0c5-f94b-42b4-a0a8-a758cc0cba5f}" ma:internalName="TaxCatchAll" ma:showField="CatchAllData" ma:web="dd87c729-bfcc-4760-beaa-be6bb5fa1e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ed06e4-0c47-4216-80f0-d38d5ddb0555">
      <Terms xmlns="http://schemas.microsoft.com/office/infopath/2007/PartnerControls"/>
    </lcf76f155ced4ddcb4097134ff3c332f>
    <TaxCatchAll xmlns="dd87c729-bfcc-4760-beaa-be6bb5fa1e1b" xsi:nil="true"/>
  </documentManagement>
</p:properties>
</file>

<file path=customXml/itemProps1.xml><?xml version="1.0" encoding="utf-8"?>
<ds:datastoreItem xmlns:ds="http://schemas.openxmlformats.org/officeDocument/2006/customXml" ds:itemID="{27E41ED5-7FA6-4345-A885-E22A5A7DA559}"/>
</file>

<file path=customXml/itemProps2.xml><?xml version="1.0" encoding="utf-8"?>
<ds:datastoreItem xmlns:ds="http://schemas.openxmlformats.org/officeDocument/2006/customXml" ds:itemID="{9F958D19-20CB-47B8-9D37-631CC21B9A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6EA140-25CD-4EA7-AF25-7371D1BD2CBD}">
  <ds:schemaRefs>
    <ds:schemaRef ds:uri="http://schemas.microsoft.com/office/2006/metadata/properties"/>
    <ds:schemaRef ds:uri="http://schemas.microsoft.com/office/infopath/2007/PartnerControls"/>
    <ds:schemaRef ds:uri="aaed06e4-0c47-4216-80f0-d38d5ddb0555"/>
    <ds:schemaRef ds:uri="dd87c729-bfcc-4760-beaa-be6bb5fa1e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2023</vt:lpstr>
      <vt:lpstr>2024</vt:lpstr>
      <vt:lpstr>Extern finansiering</vt:lpstr>
    </vt:vector>
  </TitlesOfParts>
  <Manager/>
  <Company>Sala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Elvira Matz</dc:creator>
  <cp:keywords/>
  <dc:description/>
  <cp:lastModifiedBy>Elvira Matz</cp:lastModifiedBy>
  <cp:revision/>
  <dcterms:created xsi:type="dcterms:W3CDTF">2022-04-26T11:52:08Z</dcterms:created>
  <dcterms:modified xsi:type="dcterms:W3CDTF">2025-05-06T07:38:55Z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0x010100F8BE4DF65A2F5E459C99ED31C06B94C0</vt:lpwstr>
  </property>
  <property fmtid="{D5CDD505-2E9C-101B-9397-08002B2CF9AE}" pid="3" name="MediaServiceImageTags">
    <vt:lpwstr/>
  </property>
</Properties>
</file>