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ructorab-my.sharepoint.com/personal/erik_svensson_structor_se/Documents/Dokument/Sala lasarett/Rapport/"/>
    </mc:Choice>
  </mc:AlternateContent>
  <xr:revisionPtr revIDLastSave="129" documentId="8_{C828BF6A-BD56-4EEF-94F9-0B94ACE9D74E}" xr6:coauthVersionLast="47" xr6:coauthVersionMax="47" xr10:uidLastSave="{B8F1AE84-3778-4AE4-8C43-4C41E7CC986C}"/>
  <bookViews>
    <workbookView xWindow="-120" yWindow="-120" windowWidth="29040" windowHeight="15840" firstSheet="1" activeTab="1" xr2:uid="{110985E8-5B8F-49CB-94A5-531FD604672A}"/>
  </bookViews>
  <sheets>
    <sheet name="Uppstart" sheetId="4" state="hidden" r:id="rId1"/>
    <sheet name="B3 Klassning m a p lakvatten" sheetId="5" r:id="rId2"/>
  </sheets>
  <externalReferences>
    <externalReference r:id="rId3"/>
  </externalReferences>
  <definedNames>
    <definedName name="Cguideline">'[1]Riktv.'!$AB1</definedName>
    <definedName name="Valid">[1]Inmatning!$N1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3" i="4" l="1"/>
  <c r="B13" i="4"/>
  <c r="D12" i="4"/>
  <c r="C12" i="4"/>
  <c r="B12" i="4"/>
</calcChain>
</file>

<file path=xl/sharedStrings.xml><?xml version="1.0" encoding="utf-8"?>
<sst xmlns="http://schemas.openxmlformats.org/spreadsheetml/2006/main" count="208" uniqueCount="147">
  <si>
    <t>Lysimeterförsök Fredriksberg</t>
  </si>
  <si>
    <t>Invägt</t>
  </si>
  <si>
    <t>(kg, våtvikt)</t>
  </si>
  <si>
    <t>Kisaska</t>
  </si>
  <si>
    <t>Mesa</t>
  </si>
  <si>
    <t>Uttag prov:</t>
  </si>
  <si>
    <t>Batch 1</t>
  </si>
  <si>
    <t>SP LYSMIX</t>
  </si>
  <si>
    <t>Samlingsprov från batch 1,2,3,4,5</t>
  </si>
  <si>
    <t>Batch 2</t>
  </si>
  <si>
    <t>MESA 1</t>
  </si>
  <si>
    <t>Uttag från mesadeponi 1, grop 1+2</t>
  </si>
  <si>
    <t>Batch 3</t>
  </si>
  <si>
    <t>Batch 4</t>
  </si>
  <si>
    <t>Batch 5</t>
  </si>
  <si>
    <t>S:a</t>
  </si>
  <si>
    <t>%</t>
  </si>
  <si>
    <t>Mesa1-3</t>
  </si>
  <si>
    <t>Kisaska grop 1-5</t>
  </si>
  <si>
    <t>Färdig lysimeter, yta:</t>
  </si>
  <si>
    <t>Enhet</t>
  </si>
  <si>
    <t>-</t>
  </si>
  <si>
    <t>Provtagningsdatum</t>
  </si>
  <si>
    <t>Ordernummer</t>
  </si>
  <si>
    <t>Analyspaket</t>
  </si>
  <si>
    <t>Analysmetod</t>
  </si>
  <si>
    <t>Arsenik (As)</t>
  </si>
  <si>
    <t>mg/kg TS</t>
  </si>
  <si>
    <t>Barium (Ba)</t>
  </si>
  <si>
    <t>Kadmium (Cd)</t>
  </si>
  <si>
    <t>Krom (Cr)</t>
  </si>
  <si>
    <t>Koppar (Cu)</t>
  </si>
  <si>
    <t>Kvicksilver (Hg)</t>
  </si>
  <si>
    <t>Molybden (Mo)</t>
  </si>
  <si>
    <t>Nickel (Ni)</t>
  </si>
  <si>
    <t>Bly (Pb)</t>
  </si>
  <si>
    <t>Antimon (Sb)</t>
  </si>
  <si>
    <t>Zink (Zn)</t>
  </si>
  <si>
    <t>Nyckelparametrar</t>
  </si>
  <si>
    <t>pH</t>
  </si>
  <si>
    <t>Temp.pH-mätning</t>
  </si>
  <si>
    <t>°C</t>
  </si>
  <si>
    <t>Kond.</t>
  </si>
  <si>
    <t>mS/m</t>
  </si>
  <si>
    <t>Temp.kond.mätning</t>
  </si>
  <si>
    <t>Selen (Se)</t>
  </si>
  <si>
    <t>Löst organiskt kol (DOC)</t>
  </si>
  <si>
    <t>Klorid (Cl)</t>
  </si>
  <si>
    <t>Fluorid (F)</t>
  </si>
  <si>
    <t>Sulfat (SO4)</t>
  </si>
  <si>
    <t>FA</t>
  </si>
  <si>
    <t>Laktesttyp</t>
  </si>
  <si>
    <t>ALS Luleå</t>
  </si>
  <si>
    <t>Analyslab</t>
  </si>
  <si>
    <t>Inert avfall</t>
  </si>
  <si>
    <t>IFA</t>
  </si>
  <si>
    <t>Icke-farligt avfall</t>
  </si>
  <si>
    <t>Farligt avfall</t>
  </si>
  <si>
    <t>Försöksperiod</t>
  </si>
  <si>
    <t>L/S 10</t>
  </si>
  <si>
    <t>Skaktest</t>
  </si>
  <si>
    <t>Ulakad halt</t>
  </si>
  <si>
    <t>Provtagare (företag)</t>
  </si>
  <si>
    <t>&gt;FA</t>
  </si>
  <si>
    <t>&gt;25</t>
  </si>
  <si>
    <t>&gt;300</t>
  </si>
  <si>
    <t>&gt;5</t>
  </si>
  <si>
    <t>&gt;70</t>
  </si>
  <si>
    <t>&gt;100</t>
  </si>
  <si>
    <t>&gt;2</t>
  </si>
  <si>
    <t>&gt;30</t>
  </si>
  <si>
    <t>&gt;40</t>
  </si>
  <si>
    <t>&gt;50</t>
  </si>
  <si>
    <t>&gt;7</t>
  </si>
  <si>
    <t>&gt;600</t>
  </si>
  <si>
    <t>&gt;1000</t>
  </si>
  <si>
    <t>&gt;25000</t>
  </si>
  <si>
    <t>&gt;500</t>
  </si>
  <si>
    <t>&gt;50000</t>
  </si>
  <si>
    <t>≤0,06</t>
  </si>
  <si>
    <t>≤4</t>
  </si>
  <si>
    <t>≤0,1</t>
  </si>
  <si>
    <t>≤0,04</t>
  </si>
  <si>
    <t>≤6</t>
  </si>
  <si>
    <t>≤0,5</t>
  </si>
  <si>
    <t>≤20</t>
  </si>
  <si>
    <t>≤2</t>
  </si>
  <si>
    <t>≤0,01</t>
  </si>
  <si>
    <t>≤0,4</t>
  </si>
  <si>
    <t>≤500</t>
  </si>
  <si>
    <t>≤800</t>
  </si>
  <si>
    <t>≤10</t>
  </si>
  <si>
    <t>≤1000</t>
  </si>
  <si>
    <t>&gt;0,5 ≤2</t>
  </si>
  <si>
    <t>&gt;2 ≤25</t>
  </si>
  <si>
    <t>&gt;20 ≤100</t>
  </si>
  <si>
    <t>&gt;100 ≤300</t>
  </si>
  <si>
    <t>&gt;0,04 ≤1</t>
  </si>
  <si>
    <t>&gt;1 ≤5</t>
  </si>
  <si>
    <t>&gt;0,5 ≤10</t>
  </si>
  <si>
    <t>&gt;10 ≤70</t>
  </si>
  <si>
    <t>&gt;2 ≤50</t>
  </si>
  <si>
    <t>&gt;50 ≤100</t>
  </si>
  <si>
    <t>&gt;0,2 ≤2</t>
  </si>
  <si>
    <t>&gt;10 ≤30</t>
  </si>
  <si>
    <t>&gt;0,4 ≤10</t>
  </si>
  <si>
    <t>&gt;10 ≤40</t>
  </si>
  <si>
    <t>&gt;0,7 ≤5</t>
  </si>
  <si>
    <t>&gt;0,5 ≤7</t>
  </si>
  <si>
    <t>&gt;500 ≤800</t>
  </si>
  <si>
    <t>&gt;800 ≤1000</t>
  </si>
  <si>
    <t>&gt;800 ≤15000</t>
  </si>
  <si>
    <t>&gt;15000 ≤25000</t>
  </si>
  <si>
    <t>&gt;10 ≤150</t>
  </si>
  <si>
    <t>&gt;150 ≤500</t>
  </si>
  <si>
    <t>&gt;1000 ≤20000</t>
  </si>
  <si>
    <t>&gt;20000 ≤50000</t>
  </si>
  <si>
    <t>Farligt avfall för efterbehandling</t>
  </si>
  <si>
    <t>&lt;0.02</t>
  </si>
  <si>
    <t>&gt;0,06 ≤0,7</t>
  </si>
  <si>
    <t>&gt;4 ≤50</t>
  </si>
  <si>
    <t>&gt;10 ≤50</t>
  </si>
  <si>
    <t>&gt;50 ≤200</t>
  </si>
  <si>
    <t>&gt;0,01 ≤0,2</t>
  </si>
  <si>
    <t>&gt;0,1 ≤0,5</t>
  </si>
  <si>
    <t>LE2205892</t>
  </si>
  <si>
    <t>&lt;40</t>
  </si>
  <si>
    <t>Bjerking/Structor</t>
  </si>
  <si>
    <t>LAK-3-LS10</t>
  </si>
  <si>
    <t>S-LAK3-LS10-CC</t>
  </si>
  <si>
    <t>Maj-juni 2022</t>
  </si>
  <si>
    <t>Jordprov för L/S 10:</t>
  </si>
  <si>
    <t>Provpunkt</t>
  </si>
  <si>
    <t>Provdjup</t>
  </si>
  <si>
    <t>22B16+22B19</t>
  </si>
  <si>
    <t>22S22+22S23</t>
  </si>
  <si>
    <t>0-0,35</t>
  </si>
  <si>
    <t>m u my</t>
  </si>
  <si>
    <t>Jordarter</t>
  </si>
  <si>
    <t xml:space="preserve">22B16-22B19 
0-0,35m </t>
  </si>
  <si>
    <t xml:space="preserve">22S22+22S23 
0-0,3m </t>
  </si>
  <si>
    <t xml:space="preserve">F: hugrsaLe, saGr, dolomitkross? </t>
  </si>
  <si>
    <t>F/N: husiLet</t>
  </si>
  <si>
    <t>Framtagen av: Erik Svensson, Structor Norr</t>
  </si>
  <si>
    <t>Uppdrag: Sala sjukhus, 20082</t>
  </si>
  <si>
    <t>Bilaga 4 – Klassificering lakvatten</t>
  </si>
  <si>
    <t>Datum: 2022-04-08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</si>
</sst>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u/>
      <sz val="9"/>
      <name val="Calibri"/>
      <family val="2"/>
      <scheme val="minor"/>
    </font>
    <font>
      <u/>
      <sz val="9"/>
      <name val="Calibri"/>
      <family val="2"/>
      <scheme val="minor"/>
    </font>
    <font>
      <sz val="9"/>
      <color theme="2"/>
      <name val="Calibri"/>
      <family val="2"/>
      <scheme val="minor"/>
    </font>
    <font>
      <b/>
      <u/>
      <sz val="9"/>
      <color rgb="FF000000"/>
      <name val="Calibri"/>
      <family val="2"/>
      <scheme val="minor"/>
    </font>
    <font>
      <u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name val="Calibri"/>
      <family val="2"/>
      <scheme val="minor"/>
    </font>
    <font>
      <b/>
      <sz val="16"/>
      <name val="Calibri"/>
      <family val="2"/>
      <scheme val="minor"/>
    </font>
    <font>
      <b/>
      <sz val="12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FF00FF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2" fillId="0" borderId="0" xfId="0" applyFont="1"/>
    <xf numFmtId="0" fontId="0" fillId="0" borderId="0" xfId="0" applyFont="1"/>
    <xf numFmtId="1" fontId="2" fillId="0" borderId="0" xfId="0" applyNumberFormat="1" applyFont="1"/>
    <xf numFmtId="0" fontId="0" fillId="0" borderId="0" xfId="0" applyFont="1" applyAlignment="1">
      <alignment wrapText="1"/>
    </xf>
    <xf numFmtId="0" fontId="1" fillId="0" borderId="0" xfId="0" applyFont="1"/>
    <xf numFmtId="0" fontId="2" fillId="0" borderId="2" xfId="0" applyFont="1" applyBorder="1"/>
    <xf numFmtId="0" fontId="0" fillId="0" borderId="0" xfId="0" applyFont="1" applyBorder="1"/>
    <xf numFmtId="0" fontId="0" fillId="0" borderId="0" xfId="0" applyFont="1" applyBorder="1" applyAlignment="1">
      <alignment wrapText="1"/>
    </xf>
    <xf numFmtId="0" fontId="3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5" fillId="2" borderId="5" xfId="0" applyFont="1" applyFill="1" applyBorder="1" applyAlignment="1">
      <alignment vertical="center" wrapText="1"/>
    </xf>
    <xf numFmtId="0" fontId="7" fillId="5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49" fontId="6" fillId="6" borderId="1" xfId="0" applyNumberFormat="1" applyFont="1" applyFill="1" applyBorder="1" applyAlignment="1">
      <alignment horizontal="center" vertical="center"/>
    </xf>
    <xf numFmtId="0" fontId="5" fillId="2" borderId="7" xfId="0" applyFont="1" applyFill="1" applyBorder="1" applyAlignment="1">
      <alignment vertical="center" wrapText="1"/>
    </xf>
    <xf numFmtId="0" fontId="6" fillId="5" borderId="8" xfId="0" applyFont="1" applyFill="1" applyBorder="1" applyAlignment="1">
      <alignment horizontal="center" vertical="center"/>
    </xf>
    <xf numFmtId="49" fontId="6" fillId="6" borderId="8" xfId="0" applyNumberFormat="1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left"/>
    </xf>
    <xf numFmtId="0" fontId="5" fillId="0" borderId="0" xfId="0" applyFont="1"/>
    <xf numFmtId="0" fontId="5" fillId="0" borderId="0" xfId="0" applyFont="1" applyBorder="1"/>
    <xf numFmtId="0" fontId="18" fillId="0" borderId="0" xfId="0" applyFont="1" applyBorder="1"/>
    <xf numFmtId="0" fontId="17" fillId="0" borderId="0" xfId="0" applyFont="1" applyAlignment="1">
      <alignment vertical="center"/>
    </xf>
    <xf numFmtId="0" fontId="11" fillId="2" borderId="5" xfId="0" applyFont="1" applyFill="1" applyBorder="1" applyAlignment="1">
      <alignment vertical="center" wrapText="1"/>
    </xf>
    <xf numFmtId="0" fontId="14" fillId="2" borderId="5" xfId="0" applyFont="1" applyFill="1" applyBorder="1" applyAlignment="1">
      <alignment vertical="center"/>
    </xf>
    <xf numFmtId="0" fontId="8" fillId="2" borderId="3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12" fillId="2" borderId="6" xfId="0" applyFont="1" applyFill="1" applyBorder="1" applyAlignment="1">
      <alignment horizontal="center" vertical="center"/>
    </xf>
    <xf numFmtId="0" fontId="15" fillId="2" borderId="6" xfId="0" applyFont="1" applyFill="1" applyBorder="1" applyAlignment="1">
      <alignment horizontal="center" vertical="center"/>
    </xf>
    <xf numFmtId="0" fontId="16" fillId="2" borderId="6" xfId="0" applyFont="1" applyFill="1" applyBorder="1" applyAlignment="1">
      <alignment horizontal="center" vertical="center"/>
    </xf>
    <xf numFmtId="0" fontId="16" fillId="2" borderId="9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 wrapText="1"/>
    </xf>
    <xf numFmtId="0" fontId="9" fillId="5" borderId="4" xfId="0" applyFont="1" applyFill="1" applyBorder="1" applyAlignment="1">
      <alignment horizontal="center" vertical="center" wrapText="1"/>
    </xf>
    <xf numFmtId="0" fontId="9" fillId="6" borderId="4" xfId="0" applyFont="1" applyFill="1" applyBorder="1" applyAlignment="1">
      <alignment horizontal="center" vertical="center" wrapText="1"/>
    </xf>
    <xf numFmtId="0" fontId="9" fillId="7" borderId="1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/>
    </xf>
    <xf numFmtId="0" fontId="4" fillId="7" borderId="6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6" fillId="7" borderId="6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49" fontId="6" fillId="7" borderId="6" xfId="0" applyNumberFormat="1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center" vertical="center"/>
    </xf>
    <xf numFmtId="49" fontId="6" fillId="7" borderId="9" xfId="0" applyNumberFormat="1" applyFont="1" applyFill="1" applyBorder="1" applyAlignment="1">
      <alignment horizontal="center" vertical="center"/>
    </xf>
    <xf numFmtId="0" fontId="19" fillId="0" borderId="10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14" fontId="8" fillId="3" borderId="12" xfId="0" applyNumberFormat="1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0" fillId="4" borderId="12" xfId="0" applyFont="1" applyFill="1" applyBorder="1" applyAlignment="1">
      <alignment horizontal="center" vertical="center" wrapText="1"/>
    </xf>
    <xf numFmtId="0" fontId="10" fillId="5" borderId="12" xfId="0" applyFont="1" applyFill="1" applyBorder="1" applyAlignment="1">
      <alignment horizontal="center" vertical="center" wrapText="1"/>
    </xf>
    <xf numFmtId="0" fontId="10" fillId="6" borderId="12" xfId="0" applyFont="1" applyFill="1" applyBorder="1" applyAlignment="1">
      <alignment horizontal="center" vertical="center" wrapText="1"/>
    </xf>
    <xf numFmtId="0" fontId="10" fillId="4" borderId="13" xfId="0" applyFont="1" applyFill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14" fontId="8" fillId="3" borderId="15" xfId="0" applyNumberFormat="1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0" fillId="4" borderId="15" xfId="0" applyFont="1" applyFill="1" applyBorder="1" applyAlignment="1">
      <alignment horizontal="center" vertical="center" wrapText="1"/>
    </xf>
    <xf numFmtId="0" fontId="10" fillId="5" borderId="15" xfId="0" applyFont="1" applyFill="1" applyBorder="1" applyAlignment="1">
      <alignment horizontal="center" vertical="center" wrapText="1"/>
    </xf>
    <xf numFmtId="0" fontId="10" fillId="6" borderId="15" xfId="0" applyFont="1" applyFill="1" applyBorder="1" applyAlignment="1">
      <alignment horizontal="center" vertical="center" wrapText="1"/>
    </xf>
    <xf numFmtId="0" fontId="10" fillId="4" borderId="1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66FF"/>
      <color rgb="FFFF99FF"/>
      <color rgb="FFFFCCFF"/>
      <color rgb="FFFF00FF"/>
      <color rgb="FFDDABDB"/>
      <color rgb="FFFFFF99"/>
      <color rgb="FFFFCC66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17</xdr:row>
      <xdr:rowOff>0</xdr:rowOff>
    </xdr:from>
    <xdr:to>
      <xdr:col>11</xdr:col>
      <xdr:colOff>561975</xdr:colOff>
      <xdr:row>43</xdr:row>
      <xdr:rowOff>57150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3B8A2DE7-A130-47CA-9A19-C5F825A141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238500"/>
          <a:ext cx="6686550" cy="5010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0</xdr:colOff>
      <xdr:row>17</xdr:row>
      <xdr:rowOff>0</xdr:rowOff>
    </xdr:from>
    <xdr:to>
      <xdr:col>24</xdr:col>
      <xdr:colOff>38100</xdr:colOff>
      <xdr:row>43</xdr:row>
      <xdr:rowOff>114300</xdr:rowOff>
    </xdr:to>
    <xdr:pic>
      <xdr:nvPicPr>
        <xdr:cNvPr id="3" name="Bildobjekt 2">
          <a:extLst>
            <a:ext uri="{FF2B5EF4-FFF2-40B4-BE49-F238E27FC236}">
              <a16:creationId xmlns:a16="http://schemas.microsoft.com/office/drawing/2014/main" id="{D38C6EDD-DC51-4097-88F8-3286630922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24800" y="3238500"/>
          <a:ext cx="6743700" cy="5067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46</xdr:row>
      <xdr:rowOff>0</xdr:rowOff>
    </xdr:from>
    <xdr:to>
      <xdr:col>10</xdr:col>
      <xdr:colOff>247650</xdr:colOff>
      <xdr:row>86</xdr:row>
      <xdr:rowOff>66675</xdr:rowOff>
    </xdr:to>
    <xdr:pic>
      <xdr:nvPicPr>
        <xdr:cNvPr id="4" name="Bildobjekt 3">
          <a:extLst>
            <a:ext uri="{FF2B5EF4-FFF2-40B4-BE49-F238E27FC236}">
              <a16:creationId xmlns:a16="http://schemas.microsoft.com/office/drawing/2014/main" id="{4CC1A163-5B32-43D8-9AC3-65F91C54FD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763000"/>
          <a:ext cx="5762625" cy="7686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https://structorab.sharepoint.com/sites/strnorrmilj/Delade%20dokument/01%20P&#197;G&#197;ENDE%20PROJEKT/9214%20BillerudKorsn&#228;s/20095%20Utredning%20bottenaska/07%20Rapport/V5.0%20Ny%20leverans%20tm_ErS%20210604/Bilaga%201%20-%20Modell%20f&#246;r%20ber&#228;kning%20PSRV.xlsm?6A563F2B" TargetMode="External"/><Relationship Id="rId1" Type="http://schemas.openxmlformats.org/officeDocument/2006/relationships/externalLinkPath" Target="file:///\\6A563F2B\Bilaga%201%20-%20Modell%20f&#246;r%20ber&#228;kning%20PSRV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nceptuell modell"/>
      <sheetName val="Inmatning"/>
      <sheetName val="Kommentarer"/>
      <sheetName val="Uttagsrapport"/>
      <sheetName val="Avvikelser ämnesdata"/>
      <sheetName val="Riktvärden"/>
      <sheetName val="Halter"/>
      <sheetName val="Bilaga kommentarer"/>
      <sheetName val="Valda referenser"/>
      <sheetName val="Ämnen"/>
      <sheetName val="Lista avvik."/>
      <sheetName val="Modellparam."/>
      <sheetName val="Scenarier"/>
      <sheetName val="Scenariokommentarer"/>
      <sheetName val="Referensdatabas"/>
      <sheetName val="Generella riktvärden"/>
      <sheetName val="Referenser"/>
      <sheetName val="FM1-2"/>
      <sheetName val="TM1"/>
      <sheetName val="TM2"/>
      <sheetName val="TM3"/>
      <sheetName val="TM4"/>
      <sheetName val="TM5"/>
      <sheetName val="EM1"/>
      <sheetName val="EM2"/>
      <sheetName val="EM3"/>
      <sheetName val="EM4"/>
      <sheetName val="EM5"/>
      <sheetName val="EM6"/>
      <sheetName val="EM7"/>
      <sheetName val="EM8"/>
      <sheetName val="EM9"/>
      <sheetName val="Miljö"/>
      <sheetName val="Riktv."/>
      <sheetName val="Konc."/>
      <sheetName val="Envägskoncentrationer KM"/>
      <sheetName val="Envägskoncentrationer MKM"/>
      <sheetName val="Valda ämne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1BC58F-57A7-49EE-98A8-74D5F1219506}">
  <dimension ref="A1:Y46"/>
  <sheetViews>
    <sheetView workbookViewId="0">
      <selection activeCell="AB23" sqref="AB23"/>
    </sheetView>
  </sheetViews>
  <sheetFormatPr defaultRowHeight="15" x14ac:dyDescent="0.25"/>
  <cols>
    <col min="2" max="2" width="9.5703125" bestFit="1" customWidth="1"/>
  </cols>
  <sheetData>
    <row r="1" spans="1:25" x14ac:dyDescent="0.25">
      <c r="A1" s="5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x14ac:dyDescent="0.25">
      <c r="A4" s="1" t="s">
        <v>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x14ac:dyDescent="0.25">
      <c r="A5" s="1" t="s">
        <v>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x14ac:dyDescent="0.25">
      <c r="A6" s="1"/>
      <c r="B6" s="1" t="s">
        <v>3</v>
      </c>
      <c r="C6" s="1" t="s">
        <v>4</v>
      </c>
      <c r="D6" s="1"/>
      <c r="E6" s="1"/>
      <c r="F6" s="1" t="s">
        <v>5</v>
      </c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x14ac:dyDescent="0.25">
      <c r="A7" s="1" t="s">
        <v>6</v>
      </c>
      <c r="B7" s="1">
        <v>13.9</v>
      </c>
      <c r="C7" s="1">
        <v>7.5</v>
      </c>
      <c r="D7" s="1"/>
      <c r="E7" s="1"/>
      <c r="F7" s="1" t="s">
        <v>7</v>
      </c>
      <c r="G7" s="1" t="s">
        <v>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x14ac:dyDescent="0.25">
      <c r="A8" s="1" t="s">
        <v>9</v>
      </c>
      <c r="B8" s="1">
        <v>14.5</v>
      </c>
      <c r="C8" s="1">
        <v>7.8</v>
      </c>
      <c r="D8" s="1"/>
      <c r="E8" s="1"/>
      <c r="F8" s="1" t="s">
        <v>10</v>
      </c>
      <c r="G8" s="1" t="s">
        <v>11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x14ac:dyDescent="0.25">
      <c r="A9" s="1" t="s">
        <v>12</v>
      </c>
      <c r="B9" s="1">
        <v>14</v>
      </c>
      <c r="C9" s="1">
        <v>7.6</v>
      </c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x14ac:dyDescent="0.25">
      <c r="A10" s="1" t="s">
        <v>13</v>
      </c>
      <c r="B10" s="1">
        <v>14.1</v>
      </c>
      <c r="C10" s="1">
        <v>7.7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x14ac:dyDescent="0.25">
      <c r="A11" s="1" t="s">
        <v>14</v>
      </c>
      <c r="B11" s="1">
        <v>15</v>
      </c>
      <c r="C11" s="1">
        <v>8</v>
      </c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x14ac:dyDescent="0.25">
      <c r="A12" s="5" t="s">
        <v>15</v>
      </c>
      <c r="B12" s="6">
        <f>SUM(B7:B11)</f>
        <v>71.5</v>
      </c>
      <c r="C12" s="6">
        <f>SUM(C7:C11)</f>
        <v>38.599999999999994</v>
      </c>
      <c r="D12" s="5">
        <f>SUM(B12:C12)</f>
        <v>110.1</v>
      </c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x14ac:dyDescent="0.25">
      <c r="A13" s="1" t="s">
        <v>16</v>
      </c>
      <c r="B13" s="3">
        <f>B12*100/(B12+C12)</f>
        <v>64.940962761126258</v>
      </c>
      <c r="C13" s="3">
        <f>100-B13</f>
        <v>35.059037238873742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x14ac:dyDescent="0.25">
      <c r="A17" s="1"/>
      <c r="B17" s="1" t="s">
        <v>17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 t="s">
        <v>18</v>
      </c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x14ac:dyDescent="0.25">
      <c r="A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</row>
    <row r="27" spans="1:25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</row>
    <row r="28" spans="1:2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</row>
    <row r="29" spans="1:2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</row>
    <row r="30" spans="1:2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</row>
    <row r="31" spans="1:2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</row>
    <row r="33" spans="1:2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</row>
    <row r="34" spans="1:2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</row>
    <row r="35" spans="1:2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</row>
    <row r="36" spans="1:25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</row>
    <row r="37" spans="1:25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</row>
    <row r="38" spans="1:25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</row>
    <row r="39" spans="1:25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</row>
    <row r="40" spans="1:25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</row>
    <row r="41" spans="1:2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</row>
    <row r="42" spans="1:25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</row>
    <row r="43" spans="1:25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</row>
    <row r="44" spans="1:25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</row>
    <row r="45" spans="1:25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</row>
    <row r="46" spans="1:25" x14ac:dyDescent="0.25">
      <c r="A46" s="1"/>
      <c r="B46" s="1" t="s">
        <v>19</v>
      </c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DEDDE8-A7D8-438C-8494-AF2DACD6885F}">
  <dimension ref="A1:H43"/>
  <sheetViews>
    <sheetView tabSelected="1" workbookViewId="0">
      <pane xSplit="1" topLeftCell="B1" activePane="topRight" state="frozen"/>
      <selection pane="topRight" activeCell="A4" sqref="A4"/>
    </sheetView>
  </sheetViews>
  <sheetFormatPr defaultRowHeight="15" x14ac:dyDescent="0.25"/>
  <cols>
    <col min="1" max="1" width="31" style="4" customWidth="1"/>
    <col min="2" max="2" width="10.85546875" style="2" customWidth="1"/>
    <col min="3" max="3" width="8" style="2" customWidth="1"/>
    <col min="4" max="4" width="12.42578125" style="2" bestFit="1" customWidth="1"/>
    <col min="5" max="5" width="13.5703125" style="2" bestFit="1" customWidth="1"/>
    <col min="6" max="6" width="15.5703125" style="2" bestFit="1" customWidth="1"/>
    <col min="7" max="7" width="20.28515625" style="10" customWidth="1"/>
    <col min="8" max="8" width="20.85546875" style="10" customWidth="1"/>
    <col min="9" max="16384" width="9.140625" style="2"/>
  </cols>
  <sheetData>
    <row r="1" spans="1:8" ht="21" x14ac:dyDescent="0.25">
      <c r="A1" s="28" t="s">
        <v>145</v>
      </c>
      <c r="H1" s="9"/>
    </row>
    <row r="2" spans="1:8" s="25" customFormat="1" ht="21" x14ac:dyDescent="0.35">
      <c r="A2" s="24" t="s">
        <v>143</v>
      </c>
      <c r="B2" s="26"/>
      <c r="C2" s="27"/>
      <c r="D2" s="27"/>
      <c r="E2" s="27"/>
      <c r="F2" s="26"/>
      <c r="G2" s="27"/>
    </row>
    <row r="3" spans="1:8" s="25" customFormat="1" ht="12" x14ac:dyDescent="0.2">
      <c r="A3" s="24" t="s">
        <v>144</v>
      </c>
    </row>
    <row r="4" spans="1:8" s="25" customFormat="1" ht="12" x14ac:dyDescent="0.2">
      <c r="A4" s="24" t="s">
        <v>146</v>
      </c>
    </row>
    <row r="5" spans="1:8" ht="15.75" thickBot="1" x14ac:dyDescent="0.3"/>
    <row r="6" spans="1:8" ht="25.5" x14ac:dyDescent="0.25">
      <c r="A6" s="31" t="s">
        <v>132</v>
      </c>
      <c r="B6" s="32" t="s">
        <v>20</v>
      </c>
      <c r="C6" s="39" t="s">
        <v>54</v>
      </c>
      <c r="D6" s="40" t="s">
        <v>56</v>
      </c>
      <c r="E6" s="41" t="s">
        <v>57</v>
      </c>
      <c r="F6" s="42" t="s">
        <v>117</v>
      </c>
      <c r="G6" s="53" t="s">
        <v>134</v>
      </c>
      <c r="H6" s="65" t="s">
        <v>135</v>
      </c>
    </row>
    <row r="7" spans="1:8" ht="30" x14ac:dyDescent="0.25">
      <c r="A7" s="11" t="s">
        <v>131</v>
      </c>
      <c r="B7" s="33" t="s">
        <v>21</v>
      </c>
      <c r="C7" s="43"/>
      <c r="D7" s="14" t="s">
        <v>55</v>
      </c>
      <c r="E7" s="15" t="s">
        <v>50</v>
      </c>
      <c r="F7" s="44" t="s">
        <v>63</v>
      </c>
      <c r="G7" s="54" t="s">
        <v>139</v>
      </c>
      <c r="H7" s="66" t="s">
        <v>140</v>
      </c>
    </row>
    <row r="8" spans="1:8" x14ac:dyDescent="0.25">
      <c r="A8" s="11" t="s">
        <v>51</v>
      </c>
      <c r="B8" s="33" t="s">
        <v>21</v>
      </c>
      <c r="C8" s="45" t="s">
        <v>59</v>
      </c>
      <c r="D8" s="16" t="s">
        <v>59</v>
      </c>
      <c r="E8" s="17" t="s">
        <v>59</v>
      </c>
      <c r="F8" s="46" t="s">
        <v>59</v>
      </c>
      <c r="G8" s="55" t="s">
        <v>60</v>
      </c>
      <c r="H8" s="67" t="s">
        <v>60</v>
      </c>
    </row>
    <row r="9" spans="1:8" x14ac:dyDescent="0.25">
      <c r="A9" s="11" t="s">
        <v>62</v>
      </c>
      <c r="B9" s="33" t="s">
        <v>21</v>
      </c>
      <c r="C9" s="43"/>
      <c r="D9" s="14"/>
      <c r="E9" s="15"/>
      <c r="F9" s="44"/>
      <c r="G9" s="55" t="s">
        <v>127</v>
      </c>
      <c r="H9" s="67" t="s">
        <v>127</v>
      </c>
    </row>
    <row r="10" spans="1:8" x14ac:dyDescent="0.25">
      <c r="A10" s="11" t="s">
        <v>22</v>
      </c>
      <c r="B10" s="33" t="s">
        <v>21</v>
      </c>
      <c r="C10" s="47"/>
      <c r="D10" s="18"/>
      <c r="E10" s="13"/>
      <c r="F10" s="48"/>
      <c r="G10" s="56">
        <v>44693</v>
      </c>
      <c r="H10" s="68">
        <v>44693</v>
      </c>
    </row>
    <row r="11" spans="1:8" x14ac:dyDescent="0.25">
      <c r="A11" s="11" t="s">
        <v>53</v>
      </c>
      <c r="B11" s="34" t="s">
        <v>21</v>
      </c>
      <c r="C11" s="47"/>
      <c r="D11" s="18"/>
      <c r="E11" s="13"/>
      <c r="F11" s="48"/>
      <c r="G11" s="57" t="s">
        <v>52</v>
      </c>
      <c r="H11" s="69" t="s">
        <v>52</v>
      </c>
    </row>
    <row r="12" spans="1:8" x14ac:dyDescent="0.25">
      <c r="A12" s="11" t="s">
        <v>24</v>
      </c>
      <c r="B12" s="33" t="s">
        <v>21</v>
      </c>
      <c r="C12" s="47"/>
      <c r="D12" s="18"/>
      <c r="E12" s="13"/>
      <c r="F12" s="48"/>
      <c r="G12" s="57" t="s">
        <v>128</v>
      </c>
      <c r="H12" s="69" t="s">
        <v>128</v>
      </c>
    </row>
    <row r="13" spans="1:8" x14ac:dyDescent="0.25">
      <c r="A13" s="11" t="s">
        <v>25</v>
      </c>
      <c r="B13" s="33" t="s">
        <v>21</v>
      </c>
      <c r="C13" s="47"/>
      <c r="D13" s="18"/>
      <c r="E13" s="13"/>
      <c r="F13" s="48"/>
      <c r="G13" s="57" t="s">
        <v>129</v>
      </c>
      <c r="H13" s="69" t="s">
        <v>129</v>
      </c>
    </row>
    <row r="14" spans="1:8" x14ac:dyDescent="0.25">
      <c r="A14" s="11" t="s">
        <v>23</v>
      </c>
      <c r="B14" s="33" t="s">
        <v>21</v>
      </c>
      <c r="C14" s="47"/>
      <c r="D14" s="18"/>
      <c r="E14" s="13"/>
      <c r="F14" s="48"/>
      <c r="G14" s="58" t="s">
        <v>125</v>
      </c>
      <c r="H14" s="70" t="s">
        <v>125</v>
      </c>
    </row>
    <row r="15" spans="1:8" x14ac:dyDescent="0.25">
      <c r="A15" s="11" t="s">
        <v>58</v>
      </c>
      <c r="B15" s="33" t="s">
        <v>21</v>
      </c>
      <c r="C15" s="49"/>
      <c r="D15" s="12"/>
      <c r="E15" s="13"/>
      <c r="F15" s="48"/>
      <c r="G15" s="58" t="s">
        <v>130</v>
      </c>
      <c r="H15" s="70" t="s">
        <v>130</v>
      </c>
    </row>
    <row r="16" spans="1:8" ht="15.75" x14ac:dyDescent="0.25">
      <c r="A16" s="11" t="s">
        <v>133</v>
      </c>
      <c r="B16" s="34" t="s">
        <v>137</v>
      </c>
      <c r="C16" s="49"/>
      <c r="D16" s="12"/>
      <c r="E16" s="13"/>
      <c r="F16" s="48"/>
      <c r="G16" s="59" t="s">
        <v>136</v>
      </c>
      <c r="H16" s="71" t="s">
        <v>136</v>
      </c>
    </row>
    <row r="17" spans="1:8" ht="53.25" customHeight="1" x14ac:dyDescent="0.25">
      <c r="A17" s="11" t="s">
        <v>138</v>
      </c>
      <c r="B17" s="34"/>
      <c r="C17" s="49"/>
      <c r="D17" s="12"/>
      <c r="E17" s="13"/>
      <c r="F17" s="48"/>
      <c r="G17" s="58" t="s">
        <v>141</v>
      </c>
      <c r="H17" s="70" t="s">
        <v>142</v>
      </c>
    </row>
    <row r="18" spans="1:8" x14ac:dyDescent="0.25">
      <c r="A18" s="29" t="s">
        <v>38</v>
      </c>
      <c r="B18" s="35"/>
      <c r="C18" s="47"/>
      <c r="D18" s="18"/>
      <c r="E18" s="13"/>
      <c r="F18" s="48"/>
      <c r="G18" s="60"/>
      <c r="H18" s="72"/>
    </row>
    <row r="19" spans="1:8" x14ac:dyDescent="0.25">
      <c r="A19" s="11" t="s">
        <v>39</v>
      </c>
      <c r="B19" s="34" t="s">
        <v>21</v>
      </c>
      <c r="C19" s="47" t="s">
        <v>21</v>
      </c>
      <c r="D19" s="18" t="s">
        <v>21</v>
      </c>
      <c r="E19" s="13" t="s">
        <v>83</v>
      </c>
      <c r="F19" s="48" t="s">
        <v>21</v>
      </c>
      <c r="G19" s="54">
        <v>7.5</v>
      </c>
      <c r="H19" s="66">
        <v>7.6</v>
      </c>
    </row>
    <row r="20" spans="1:8" x14ac:dyDescent="0.25">
      <c r="A20" s="11" t="s">
        <v>40</v>
      </c>
      <c r="B20" s="34" t="s">
        <v>41</v>
      </c>
      <c r="C20" s="47" t="s">
        <v>21</v>
      </c>
      <c r="D20" s="18" t="s">
        <v>21</v>
      </c>
      <c r="E20" s="13" t="s">
        <v>21</v>
      </c>
      <c r="F20" s="48" t="s">
        <v>21</v>
      </c>
      <c r="G20" s="54">
        <v>25.3</v>
      </c>
      <c r="H20" s="66">
        <v>24.8</v>
      </c>
    </row>
    <row r="21" spans="1:8" x14ac:dyDescent="0.25">
      <c r="A21" s="11" t="s">
        <v>42</v>
      </c>
      <c r="B21" s="34" t="s">
        <v>43</v>
      </c>
      <c r="C21" s="47" t="s">
        <v>21</v>
      </c>
      <c r="D21" s="18" t="s">
        <v>21</v>
      </c>
      <c r="E21" s="13" t="s">
        <v>21</v>
      </c>
      <c r="F21" s="48" t="s">
        <v>21</v>
      </c>
      <c r="G21" s="54">
        <v>10.9</v>
      </c>
      <c r="H21" s="66">
        <v>12.9</v>
      </c>
    </row>
    <row r="22" spans="1:8" x14ac:dyDescent="0.25">
      <c r="A22" s="11" t="s">
        <v>44</v>
      </c>
      <c r="B22" s="34" t="s">
        <v>41</v>
      </c>
      <c r="C22" s="47" t="s">
        <v>21</v>
      </c>
      <c r="D22" s="18" t="s">
        <v>21</v>
      </c>
      <c r="E22" s="13" t="s">
        <v>21</v>
      </c>
      <c r="F22" s="48" t="s">
        <v>21</v>
      </c>
      <c r="G22" s="54">
        <v>25.1</v>
      </c>
      <c r="H22" s="66">
        <v>24.7</v>
      </c>
    </row>
    <row r="23" spans="1:8" x14ac:dyDescent="0.25">
      <c r="A23" s="30" t="s">
        <v>61</v>
      </c>
      <c r="B23" s="36"/>
      <c r="C23" s="47"/>
      <c r="D23" s="18"/>
      <c r="E23" s="13"/>
      <c r="F23" s="48"/>
      <c r="G23" s="60"/>
      <c r="H23" s="72"/>
    </row>
    <row r="24" spans="1:8" x14ac:dyDescent="0.25">
      <c r="A24" s="11" t="s">
        <v>26</v>
      </c>
      <c r="B24" s="37" t="s">
        <v>27</v>
      </c>
      <c r="C24" s="47" t="s">
        <v>84</v>
      </c>
      <c r="D24" s="18" t="s">
        <v>93</v>
      </c>
      <c r="E24" s="19" t="s">
        <v>94</v>
      </c>
      <c r="F24" s="50" t="s">
        <v>64</v>
      </c>
      <c r="G24" s="61">
        <v>5.04E-2</v>
      </c>
      <c r="H24" s="73">
        <v>6.3399999999999998E-2</v>
      </c>
    </row>
    <row r="25" spans="1:8" x14ac:dyDescent="0.25">
      <c r="A25" s="11" t="s">
        <v>28</v>
      </c>
      <c r="B25" s="37" t="s">
        <v>27</v>
      </c>
      <c r="C25" s="47" t="s">
        <v>85</v>
      </c>
      <c r="D25" s="18" t="s">
        <v>95</v>
      </c>
      <c r="E25" s="19" t="s">
        <v>96</v>
      </c>
      <c r="F25" s="50" t="s">
        <v>65</v>
      </c>
      <c r="G25" s="61">
        <v>0.48899999999999999</v>
      </c>
      <c r="H25" s="73">
        <v>1.91</v>
      </c>
    </row>
    <row r="26" spans="1:8" x14ac:dyDescent="0.25">
      <c r="A26" s="11" t="s">
        <v>29</v>
      </c>
      <c r="B26" s="37" t="s">
        <v>27</v>
      </c>
      <c r="C26" s="47" t="s">
        <v>82</v>
      </c>
      <c r="D26" s="18" t="s">
        <v>97</v>
      </c>
      <c r="E26" s="19" t="s">
        <v>98</v>
      </c>
      <c r="F26" s="50" t="s">
        <v>66</v>
      </c>
      <c r="G26" s="61">
        <v>3.4700000000000002E-2</v>
      </c>
      <c r="H26" s="73">
        <v>2.12E-2</v>
      </c>
    </row>
    <row r="27" spans="1:8" x14ac:dyDescent="0.25">
      <c r="A27" s="11" t="s">
        <v>30</v>
      </c>
      <c r="B27" s="37" t="s">
        <v>27</v>
      </c>
      <c r="C27" s="47" t="s">
        <v>84</v>
      </c>
      <c r="D27" s="18" t="s">
        <v>99</v>
      </c>
      <c r="E27" s="19" t="s">
        <v>100</v>
      </c>
      <c r="F27" s="50" t="s">
        <v>67</v>
      </c>
      <c r="G27" s="61">
        <v>4.48E-2</v>
      </c>
      <c r="H27" s="73">
        <v>0.316</v>
      </c>
    </row>
    <row r="28" spans="1:8" x14ac:dyDescent="0.25">
      <c r="A28" s="11" t="s">
        <v>31</v>
      </c>
      <c r="B28" s="37" t="s">
        <v>27</v>
      </c>
      <c r="C28" s="47" t="s">
        <v>86</v>
      </c>
      <c r="D28" s="18" t="s">
        <v>101</v>
      </c>
      <c r="E28" s="19" t="s">
        <v>102</v>
      </c>
      <c r="F28" s="50" t="s">
        <v>68</v>
      </c>
      <c r="G28" s="61">
        <v>0.68300000000000005</v>
      </c>
      <c r="H28" s="73">
        <v>0.32400000000000001</v>
      </c>
    </row>
    <row r="29" spans="1:8" x14ac:dyDescent="0.25">
      <c r="A29" s="11" t="s">
        <v>32</v>
      </c>
      <c r="B29" s="37" t="s">
        <v>27</v>
      </c>
      <c r="C29" s="47" t="s">
        <v>87</v>
      </c>
      <c r="D29" s="18" t="s">
        <v>123</v>
      </c>
      <c r="E29" s="19" t="s">
        <v>103</v>
      </c>
      <c r="F29" s="50" t="s">
        <v>69</v>
      </c>
      <c r="G29" s="61">
        <v>4.4000000000000003E-3</v>
      </c>
      <c r="H29" s="74">
        <v>2.7199999999999998E-2</v>
      </c>
    </row>
    <row r="30" spans="1:8" x14ac:dyDescent="0.25">
      <c r="A30" s="11" t="s">
        <v>33</v>
      </c>
      <c r="B30" s="37" t="s">
        <v>27</v>
      </c>
      <c r="C30" s="47" t="s">
        <v>84</v>
      </c>
      <c r="D30" s="18" t="s">
        <v>99</v>
      </c>
      <c r="E30" s="19" t="s">
        <v>104</v>
      </c>
      <c r="F30" s="50" t="s">
        <v>70</v>
      </c>
      <c r="G30" s="61">
        <v>5.6399999999999999E-2</v>
      </c>
      <c r="H30" s="73">
        <v>6.0600000000000001E-2</v>
      </c>
    </row>
    <row r="31" spans="1:8" x14ac:dyDescent="0.25">
      <c r="A31" s="11" t="s">
        <v>34</v>
      </c>
      <c r="B31" s="37" t="s">
        <v>27</v>
      </c>
      <c r="C31" s="47" t="s">
        <v>88</v>
      </c>
      <c r="D31" s="18" t="s">
        <v>105</v>
      </c>
      <c r="E31" s="19" t="s">
        <v>106</v>
      </c>
      <c r="F31" s="50" t="s">
        <v>71</v>
      </c>
      <c r="G31" s="61">
        <v>3.6600000000000001E-2</v>
      </c>
      <c r="H31" s="73">
        <v>0.193</v>
      </c>
    </row>
    <row r="32" spans="1:8" x14ac:dyDescent="0.25">
      <c r="A32" s="11" t="s">
        <v>35</v>
      </c>
      <c r="B32" s="37" t="s">
        <v>27</v>
      </c>
      <c r="C32" s="47" t="s">
        <v>84</v>
      </c>
      <c r="D32" s="18" t="s">
        <v>99</v>
      </c>
      <c r="E32" s="19" t="s">
        <v>121</v>
      </c>
      <c r="F32" s="50" t="s">
        <v>72</v>
      </c>
      <c r="G32" s="62">
        <v>8.4499999999999993</v>
      </c>
      <c r="H32" s="74">
        <v>4.41</v>
      </c>
    </row>
    <row r="33" spans="1:8" x14ac:dyDescent="0.25">
      <c r="A33" s="11" t="s">
        <v>36</v>
      </c>
      <c r="B33" s="37" t="s">
        <v>27</v>
      </c>
      <c r="C33" s="47" t="s">
        <v>79</v>
      </c>
      <c r="D33" s="18" t="s">
        <v>119</v>
      </c>
      <c r="E33" s="19" t="s">
        <v>107</v>
      </c>
      <c r="F33" s="50" t="s">
        <v>66</v>
      </c>
      <c r="G33" s="62">
        <v>0.51800000000000002</v>
      </c>
      <c r="H33" s="74">
        <v>0.34799999999999998</v>
      </c>
    </row>
    <row r="34" spans="1:8" x14ac:dyDescent="0.25">
      <c r="A34" s="11" t="s">
        <v>45</v>
      </c>
      <c r="B34" s="37" t="s">
        <v>27</v>
      </c>
      <c r="C34" s="47" t="s">
        <v>81</v>
      </c>
      <c r="D34" s="18" t="s">
        <v>124</v>
      </c>
      <c r="E34" s="19" t="s">
        <v>108</v>
      </c>
      <c r="F34" s="50" t="s">
        <v>73</v>
      </c>
      <c r="G34" s="61" t="s">
        <v>118</v>
      </c>
      <c r="H34" s="73" t="s">
        <v>118</v>
      </c>
    </row>
    <row r="35" spans="1:8" x14ac:dyDescent="0.25">
      <c r="A35" s="11" t="s">
        <v>37</v>
      </c>
      <c r="B35" s="37" t="s">
        <v>27</v>
      </c>
      <c r="C35" s="47" t="s">
        <v>80</v>
      </c>
      <c r="D35" s="18" t="s">
        <v>120</v>
      </c>
      <c r="E35" s="19" t="s">
        <v>122</v>
      </c>
      <c r="F35" s="50" t="s">
        <v>74</v>
      </c>
      <c r="G35" s="62">
        <v>5.28</v>
      </c>
      <c r="H35" s="73">
        <v>3.72</v>
      </c>
    </row>
    <row r="36" spans="1:8" x14ac:dyDescent="0.25">
      <c r="A36" s="11" t="s">
        <v>46</v>
      </c>
      <c r="B36" s="37" t="s">
        <v>27</v>
      </c>
      <c r="C36" s="47" t="s">
        <v>89</v>
      </c>
      <c r="D36" s="18" t="s">
        <v>109</v>
      </c>
      <c r="E36" s="19" t="s">
        <v>110</v>
      </c>
      <c r="F36" s="50" t="s">
        <v>75</v>
      </c>
      <c r="G36" s="61">
        <v>2.52</v>
      </c>
      <c r="H36" s="73">
        <v>3.8</v>
      </c>
    </row>
    <row r="37" spans="1:8" x14ac:dyDescent="0.25">
      <c r="A37" s="11" t="s">
        <v>47</v>
      </c>
      <c r="B37" s="37" t="s">
        <v>27</v>
      </c>
      <c r="C37" s="47" t="s">
        <v>90</v>
      </c>
      <c r="D37" s="18" t="s">
        <v>111</v>
      </c>
      <c r="E37" s="19" t="s">
        <v>112</v>
      </c>
      <c r="F37" s="50" t="s">
        <v>76</v>
      </c>
      <c r="G37" s="61" t="s">
        <v>126</v>
      </c>
      <c r="H37" s="73" t="s">
        <v>126</v>
      </c>
    </row>
    <row r="38" spans="1:8" x14ac:dyDescent="0.25">
      <c r="A38" s="11" t="s">
        <v>48</v>
      </c>
      <c r="B38" s="37" t="s">
        <v>27</v>
      </c>
      <c r="C38" s="47" t="s">
        <v>91</v>
      </c>
      <c r="D38" s="18" t="s">
        <v>113</v>
      </c>
      <c r="E38" s="19" t="s">
        <v>114</v>
      </c>
      <c r="F38" s="50" t="s">
        <v>77</v>
      </c>
      <c r="G38" s="63">
        <v>219</v>
      </c>
      <c r="H38" s="75">
        <v>379</v>
      </c>
    </row>
    <row r="39" spans="1:8" ht="15.75" thickBot="1" x14ac:dyDescent="0.3">
      <c r="A39" s="20" t="s">
        <v>49</v>
      </c>
      <c r="B39" s="38" t="s">
        <v>27</v>
      </c>
      <c r="C39" s="51" t="s">
        <v>92</v>
      </c>
      <c r="D39" s="21" t="s">
        <v>115</v>
      </c>
      <c r="E39" s="22" t="s">
        <v>116</v>
      </c>
      <c r="F39" s="52" t="s">
        <v>78</v>
      </c>
      <c r="G39" s="64" t="s">
        <v>126</v>
      </c>
      <c r="H39" s="76" t="s">
        <v>126</v>
      </c>
    </row>
    <row r="41" spans="1:8" x14ac:dyDescent="0.25">
      <c r="A41" s="8"/>
      <c r="B41" s="7"/>
      <c r="C41" s="7"/>
      <c r="D41" s="7"/>
      <c r="E41" s="7"/>
      <c r="F41" s="7"/>
      <c r="G41" s="23"/>
      <c r="H41" s="23"/>
    </row>
    <row r="42" spans="1:8" x14ac:dyDescent="0.25">
      <c r="A42" s="8"/>
      <c r="B42" s="7"/>
      <c r="C42" s="7"/>
      <c r="D42" s="7"/>
      <c r="E42" s="7"/>
      <c r="F42" s="7"/>
      <c r="G42" s="23"/>
      <c r="H42" s="23"/>
    </row>
    <row r="43" spans="1:8" x14ac:dyDescent="0.25">
      <c r="A43" s="8"/>
      <c r="B43" s="7"/>
      <c r="C43" s="7"/>
      <c r="D43" s="7"/>
      <c r="E43" s="7"/>
      <c r="F43" s="7"/>
      <c r="G43" s="23"/>
      <c r="H43" s="2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0875802-78ac-4b4f-ad0e-730da5ccf0dd" xsi:nil="true"/>
    <lcf76f155ced4ddcb4097134ff3c332f xmlns="6e9f0475-9787-4c0d-afd4-81808becac0c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FEBA6DAE64E71942A719CCF04AA3E1FE" ma:contentTypeVersion="18" ma:contentTypeDescription="Skapa ett nytt dokument." ma:contentTypeScope="" ma:versionID="0025b8a785addfe241c9d2a061bcd064">
  <xsd:schema xmlns:xsd="http://www.w3.org/2001/XMLSchema" xmlns:xs="http://www.w3.org/2001/XMLSchema" xmlns:p="http://schemas.microsoft.com/office/2006/metadata/properties" xmlns:ns2="f2dfedf6-d1fc-4133-b043-d6ed87d42d8a" xmlns:ns3="6e9f0475-9787-4c0d-afd4-81808becac0c" xmlns:ns4="60875802-78ac-4b4f-ad0e-730da5ccf0dd" targetNamespace="http://schemas.microsoft.com/office/2006/metadata/properties" ma:root="true" ma:fieldsID="23a7d61e0b043abef3aa8389907d7ac3" ns2:_="" ns3:_="" ns4:_="">
    <xsd:import namespace="f2dfedf6-d1fc-4133-b043-d6ed87d42d8a"/>
    <xsd:import namespace="6e9f0475-9787-4c0d-afd4-81808becac0c"/>
    <xsd:import namespace="60875802-78ac-4b4f-ad0e-730da5ccf0d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dfedf6-d1fc-4133-b043-d6ed87d42d8a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Delat med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lat med information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Senast delad per användare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Senast delad per tid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9f0475-9787-4c0d-afd4-81808becac0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4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5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6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Bildmarkeringar" ma:readOnly="false" ma:fieldId="{5cf76f15-5ced-4ddc-b409-7134ff3c332f}" ma:taxonomyMulti="true" ma:sspId="7a696b02-578f-4fad-b5a3-83986868597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875802-78ac-4b4f-ad0e-730da5ccf0dd" elementFormDefault="qualified">
    <xsd:import namespace="http://schemas.microsoft.com/office/2006/documentManagement/types"/>
    <xsd:import namespace="http://schemas.microsoft.com/office/infopath/2007/PartnerControls"/>
    <xsd:element name="TaxCatchAll" ma:index="25" nillable="true" ma:displayName="Taxonomy Catch All Column" ma:hidden="true" ma:list="{d76d17d5-01cf-46f3-a2b0-bc4b12909401}" ma:internalName="TaxCatchAll" ma:showField="CatchAllData" ma:web="f2dfedf6-d1fc-4133-b043-d6ed87d42d8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CE28F11-A5D7-418C-9096-8897C8202793}">
  <ds:schemaRefs>
    <ds:schemaRef ds:uri="http://schemas.microsoft.com/office/2006/metadata/properties"/>
    <ds:schemaRef ds:uri="http://schemas.microsoft.com/office/2006/documentManagement/types"/>
    <ds:schemaRef ds:uri="f2dfedf6-d1fc-4133-b043-d6ed87d42d8a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60875802-78ac-4b4f-ad0e-730da5ccf0dd"/>
    <ds:schemaRef ds:uri="6e9f0475-9787-4c0d-afd4-81808becac0c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DE49868-23E9-4EFF-90F2-87EFF570819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23FE18C-5043-4CD3-86E9-168D7883FEC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2dfedf6-d1fc-4133-b043-d6ed87d42d8a"/>
    <ds:schemaRef ds:uri="6e9f0475-9787-4c0d-afd4-81808becac0c"/>
    <ds:schemaRef ds:uri="60875802-78ac-4b4f-ad0e-730da5ccf0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Uppstart</vt:lpstr>
      <vt:lpstr>B3 Klassning m a p lakvatten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Erik Svensson</dc:creator>
  <cp:keywords/>
  <dc:description/>
  <cp:lastModifiedBy>Erik Svensson</cp:lastModifiedBy>
  <cp:revision/>
  <dcterms:created xsi:type="dcterms:W3CDTF">2020-11-20T11:06:41Z</dcterms:created>
  <dcterms:modified xsi:type="dcterms:W3CDTF">2022-06-08T20:44:21Z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0x010100FEBA6DAE64E71942A719CCF04AA3E1FE</vt:lpwstr>
  </property>
</Properties>
</file>