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tructorab-my.sharepoint.com/personal/erik_svensson_structor_se/Documents/Dokument/Sala lasarett/"/>
    </mc:Choice>
  </mc:AlternateContent>
  <xr:revisionPtr revIDLastSave="316" documentId="8_{C71B8ED7-C868-40D9-956E-AB33463DAE83}" xr6:coauthVersionLast="47" xr6:coauthVersionMax="47" xr10:uidLastSave="{5FF32495-9B31-474D-811F-69446874F3E6}"/>
  <bookViews>
    <workbookView xWindow="-120" yWindow="-120" windowWidth="29040" windowHeight="15840" tabRatio="775" firstSheet="1" activeTab="3" xr2:uid="{110985E8-5B8F-49CB-94A5-531FD604672A}"/>
  </bookViews>
  <sheets>
    <sheet name="Uppstart" sheetId="4" state="hidden" r:id="rId1"/>
    <sheet name="Bostadsområde" sheetId="1" r:id="rId2"/>
    <sheet name="Skolområde" sheetId="24" r:id="rId3"/>
    <sheet name="Parkområde" sheetId="12" r:id="rId4"/>
  </sheets>
  <externalReferences>
    <externalReference r:id="rId5"/>
    <externalReference r:id="rId6"/>
    <externalReference r:id="rId7"/>
  </externalReferences>
  <definedNames>
    <definedName name="Cguideline">'[1]Riktv.'!$AB1</definedName>
    <definedName name="Valid">[1]Inmatning!$N1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3" i="4" l="1"/>
  <c r="B13" i="4"/>
  <c r="D12" i="4"/>
  <c r="C12" i="4"/>
  <c r="B12" i="4"/>
  <c r="AO24" i="24"/>
  <c r="AO24" i="24" a="1"/>
  <c r="E30" i="1"/>
  <c r="E63" i="24"/>
  <c r="E31" i="1"/>
  <c r="E48" i="1"/>
  <c r="E32" i="24"/>
  <c r="E31" i="24"/>
  <c r="E35" i="1"/>
  <c r="E30" i="24"/>
  <c r="E26" i="24"/>
  <c r="E48" i="24"/>
  <c r="E62" i="1"/>
  <c r="E35" i="24"/>
  <c r="E26" i="1"/>
  <c r="E3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<sst xmlns="http://schemas.openxmlformats.org/spreadsheetml/2006/main" count="6950" uniqueCount="447">
  <si>
    <t>Lysimeterförsök Fredriksberg</t>
  </si>
  <si>
    <t>Invägt</t>
  </si>
  <si>
    <t>(kg, våtvikt)</t>
  </si>
  <si>
    <t>Kisaska</t>
  </si>
  <si>
    <t>Mesa</t>
  </si>
  <si>
    <t>Uttag prov:</t>
  </si>
  <si>
    <t>Batch 1</t>
  </si>
  <si>
    <t>SP LYSMIX</t>
  </si>
  <si>
    <t>Samlingsprov från batch 1,2,3,4,5</t>
  </si>
  <si>
    <t>Batch 2</t>
  </si>
  <si>
    <t>MESA 1</t>
  </si>
  <si>
    <t>Uttag från mesadeponi 1, grop 1+2</t>
  </si>
  <si>
    <t>Batch 3</t>
  </si>
  <si>
    <t>Batch 4</t>
  </si>
  <si>
    <t>Batch 5</t>
  </si>
  <si>
    <t>S:a</t>
  </si>
  <si>
    <t>%</t>
  </si>
  <si>
    <t>Mesa1-3</t>
  </si>
  <si>
    <t>Kisaska grop 1-5</t>
  </si>
  <si>
    <t>Färdig lysimeter, yta:</t>
  </si>
  <si>
    <t>-</t>
  </si>
  <si>
    <t>% TS</t>
  </si>
  <si>
    <t>mg/kg TS</t>
  </si>
  <si>
    <t>&gt;FA</t>
  </si>
  <si>
    <t>&gt;MKM</t>
  </si>
  <si>
    <t>&gt;MRR</t>
  </si>
  <si>
    <t>&gt;KM</t>
  </si>
  <si>
    <t>&lt;0.1</t>
  </si>
  <si>
    <t>&lt;10</t>
  </si>
  <si>
    <t>As, arsenik</t>
  </si>
  <si>
    <t>Ba, barium</t>
  </si>
  <si>
    <t>Cd, kadmium</t>
  </si>
  <si>
    <t>Co, kobolt</t>
  </si>
  <si>
    <t>Cr, krom</t>
  </si>
  <si>
    <t>Cu, koppar</t>
  </si>
  <si>
    <t>Hg, kvicksilver</t>
  </si>
  <si>
    <t>Ni, nickel</t>
  </si>
  <si>
    <t>Pb, bly</t>
  </si>
  <si>
    <t>V, vanadin</t>
  </si>
  <si>
    <t>Zn, zink</t>
  </si>
  <si>
    <t>alifater &gt;C5-C8</t>
  </si>
  <si>
    <t>alifater &gt;C8-C10</t>
  </si>
  <si>
    <t>alifater &gt;C10-C12</t>
  </si>
  <si>
    <t>alifater &gt;C12-C16</t>
  </si>
  <si>
    <t>alifater &gt;C5-C16</t>
  </si>
  <si>
    <t>alifater &gt;C16-C35</t>
  </si>
  <si>
    <t>aromater &gt;C8-C10</t>
  </si>
  <si>
    <t>aromater &gt;C10-C16</t>
  </si>
  <si>
    <t>metylpyrener/metylfluorantener</t>
  </si>
  <si>
    <t>metylkrysener/metylbens(a)antracener</t>
  </si>
  <si>
    <t>aromater &gt;C16-C35</t>
  </si>
  <si>
    <t>bensen</t>
  </si>
  <si>
    <t>toluen</t>
  </si>
  <si>
    <t>etylbensen</t>
  </si>
  <si>
    <t>m,p-xylen</t>
  </si>
  <si>
    <t>o-xylen</t>
  </si>
  <si>
    <t>summa xylener</t>
  </si>
  <si>
    <t>summa TEX</t>
  </si>
  <si>
    <t>naftalen</t>
  </si>
  <si>
    <t>acenaftylen</t>
  </si>
  <si>
    <t>acenaften</t>
  </si>
  <si>
    <t>fluoren</t>
  </si>
  <si>
    <t>fenantren</t>
  </si>
  <si>
    <t>antracen</t>
  </si>
  <si>
    <t>fluoranten</t>
  </si>
  <si>
    <t>pyren</t>
  </si>
  <si>
    <t>bens(a)antracen</t>
  </si>
  <si>
    <t>krysen</t>
  </si>
  <si>
    <t>bens(b)fluoranten</t>
  </si>
  <si>
    <t>bens(k)fluoranten</t>
  </si>
  <si>
    <t>bens(a)pyren</t>
  </si>
  <si>
    <t>dibens(a,h)antracen</t>
  </si>
  <si>
    <t>bens(g,h,i)perylen</t>
  </si>
  <si>
    <t>indeno(1,2,3,cd)pyren</t>
  </si>
  <si>
    <t>summa PAH 16</t>
  </si>
  <si>
    <t>summa cancerogena PAH</t>
  </si>
  <si>
    <t>summa övriga PAH</t>
  </si>
  <si>
    <t>summa PAH L</t>
  </si>
  <si>
    <t>summa PAH M</t>
  </si>
  <si>
    <t>summa PAH H</t>
  </si>
  <si>
    <t>Glödförlust vid 550°C (GF)</t>
  </si>
  <si>
    <t>torrsubstans vid 105°C</t>
  </si>
  <si>
    <t>TOC, beräknad</t>
  </si>
  <si>
    <t>&lt;0.2</t>
  </si>
  <si>
    <t>&lt;20</t>
  </si>
  <si>
    <t>&lt;30</t>
  </si>
  <si>
    <t>&lt;1.0</t>
  </si>
  <si>
    <t>&lt;0.010</t>
  </si>
  <si>
    <t>&lt;0.050</t>
  </si>
  <si>
    <t>&lt;0.100</t>
  </si>
  <si>
    <t>&lt;0.10</t>
  </si>
  <si>
    <t>&lt;0.08</t>
  </si>
  <si>
    <t>&lt;1.5</t>
  </si>
  <si>
    <t>&lt;0.28</t>
  </si>
  <si>
    <t>&lt;0.45</t>
  </si>
  <si>
    <t>&lt;0.15</t>
  </si>
  <si>
    <t>&lt;0.25</t>
  </si>
  <si>
    <t>&lt;0.33</t>
  </si>
  <si>
    <t>22B08 0-0,5</t>
  </si>
  <si>
    <t>22B08 0,5-1</t>
  </si>
  <si>
    <t>22B08 1-1,5</t>
  </si>
  <si>
    <t>22B08 1,5-2</t>
  </si>
  <si>
    <t>22B08 2-2,5</t>
  </si>
  <si>
    <t>22B10 0-0,5</t>
  </si>
  <si>
    <t>22B10 0,5-1</t>
  </si>
  <si>
    <t>22B10 1-1,5</t>
  </si>
  <si>
    <t>22B10 1,5-2</t>
  </si>
  <si>
    <t>22B10 2-2,5</t>
  </si>
  <si>
    <t>22B10 2,5-3</t>
  </si>
  <si>
    <t>22B15 0-0,5</t>
  </si>
  <si>
    <t>22B15 0,5-1</t>
  </si>
  <si>
    <t>22B15 1-1,5</t>
  </si>
  <si>
    <t>22B15 1,5-2</t>
  </si>
  <si>
    <t>22B15 2-2,5</t>
  </si>
  <si>
    <t>22B15 2,5-3</t>
  </si>
  <si>
    <t>22B06 0-0,5</t>
  </si>
  <si>
    <t>22B06 0,5-1</t>
  </si>
  <si>
    <t>22B06 1-1,5</t>
  </si>
  <si>
    <t>22B06 1,5-2</t>
  </si>
  <si>
    <t>22B06 2-2,5</t>
  </si>
  <si>
    <t>22B06 2,5-3</t>
  </si>
  <si>
    <t>22B01 0-0,3</t>
  </si>
  <si>
    <t>22B01 0,3-0,6</t>
  </si>
  <si>
    <t>22B01 0,6-1</t>
  </si>
  <si>
    <t>22B01 1-1,5</t>
  </si>
  <si>
    <t>22B01 1,5-2</t>
  </si>
  <si>
    <t>22B01 2-2,5</t>
  </si>
  <si>
    <t>22B01 2,5-3</t>
  </si>
  <si>
    <t>22B07 0-0,4</t>
  </si>
  <si>
    <t>22B07 0,4-1</t>
  </si>
  <si>
    <t>22B07 1-1,5</t>
  </si>
  <si>
    <t>22B07 1,5-2</t>
  </si>
  <si>
    <t>22B02 0-0,5</t>
  </si>
  <si>
    <t>22B02 0,5-1</t>
  </si>
  <si>
    <t>22B02 1-1,5</t>
  </si>
  <si>
    <t>&lt;0.16</t>
  </si>
  <si>
    <t xml:space="preserve">22B13 Asfalt </t>
  </si>
  <si>
    <t>22B13 0-0,5</t>
  </si>
  <si>
    <t>22B13 0,5-1</t>
  </si>
  <si>
    <t>22B13 1-1,5</t>
  </si>
  <si>
    <t>22B13 1,5-2</t>
  </si>
  <si>
    <t>22B17 0-0,5</t>
  </si>
  <si>
    <t>22B17 0,5-1</t>
  </si>
  <si>
    <t>22B17 1-1,5</t>
  </si>
  <si>
    <t>22B17 1,5-2</t>
  </si>
  <si>
    <t>22B17 2-2,5</t>
  </si>
  <si>
    <t>22B17 2,5-3</t>
  </si>
  <si>
    <t>22B18 0-0,3</t>
  </si>
  <si>
    <t>22B18 0,3-1</t>
  </si>
  <si>
    <t>22B18 1-1,5</t>
  </si>
  <si>
    <t>22B18 1,5-2</t>
  </si>
  <si>
    <t>22B18 2-3</t>
  </si>
  <si>
    <t>22B21 0-0,3</t>
  </si>
  <si>
    <t>22B21 0,3-1</t>
  </si>
  <si>
    <t>22B21 1-1,5</t>
  </si>
  <si>
    <t>22B21 1,5-2</t>
  </si>
  <si>
    <t>22B21 2-3</t>
  </si>
  <si>
    <t>&lt;0.50</t>
  </si>
  <si>
    <t>&lt;6.0</t>
  </si>
  <si>
    <t>&lt;0.75</t>
  </si>
  <si>
    <t>LE2203211</t>
  </si>
  <si>
    <t>LE2203219</t>
  </si>
  <si>
    <t>22B19 0-0,3</t>
  </si>
  <si>
    <t>22B19 0,3-0,7</t>
  </si>
  <si>
    <t>22B19 0,7-1</t>
  </si>
  <si>
    <t>22B19 1-1,5</t>
  </si>
  <si>
    <t>22B19 1,5-2</t>
  </si>
  <si>
    <t>22B19 2-3</t>
  </si>
  <si>
    <t>22B16 0-0,2</t>
  </si>
  <si>
    <t>22B16 0,2-0,5</t>
  </si>
  <si>
    <t>22B16 0,5-1</t>
  </si>
  <si>
    <t>22B16 1-1,5</t>
  </si>
  <si>
    <t>22B16 1,5-2</t>
  </si>
  <si>
    <t>22B20 Asfalt</t>
  </si>
  <si>
    <t>22B20 0,5-1</t>
  </si>
  <si>
    <t>22B20 1-1,5</t>
  </si>
  <si>
    <t>22B20 1,5-2</t>
  </si>
  <si>
    <t>22B20 2-3</t>
  </si>
  <si>
    <t>22B20 0-0,5</t>
  </si>
  <si>
    <t>&lt;40</t>
  </si>
  <si>
    <t>&lt;55</t>
  </si>
  <si>
    <t>&lt;2.0</t>
  </si>
  <si>
    <t>&lt;0.20</t>
  </si>
  <si>
    <t>&lt;2.9</t>
  </si>
  <si>
    <t>&lt;0.56</t>
  </si>
  <si>
    <t>&lt;0.90</t>
  </si>
  <si>
    <t>&lt;0.30</t>
  </si>
  <si>
    <t>&lt;0.66</t>
  </si>
  <si>
    <t xml:space="preserve">ST2208144 </t>
  </si>
  <si>
    <t>PG1, 0-0,5 m</t>
  </si>
  <si>
    <t>PG1, 0,5-1 m</t>
  </si>
  <si>
    <t>PG2, 0-0,5 m</t>
  </si>
  <si>
    <t>PG2, 0,5-1 m</t>
  </si>
  <si>
    <t>PG2, 1-1,5 m</t>
  </si>
  <si>
    <t>PG2, 0,2-0,3 m</t>
  </si>
  <si>
    <t>PG3, 0-0,5 m</t>
  </si>
  <si>
    <t>PG3, 1-1,5 m</t>
  </si>
  <si>
    <t>PG5, 0-0,5 m</t>
  </si>
  <si>
    <t>PG6, 0-0,5 m</t>
  </si>
  <si>
    <t>PG6, 0,5-1,5 m</t>
  </si>
  <si>
    <t>19SW20, 0,5-1 m</t>
  </si>
  <si>
    <t>19SW20, 2,3-3 m</t>
  </si>
  <si>
    <t>&lt;0,04</t>
  </si>
  <si>
    <t>19SW21, 0-0,5 m</t>
  </si>
  <si>
    <t>19SW21, 1,2-1,5 m</t>
  </si>
  <si>
    <t>19SW23, 0-0,5 m</t>
  </si>
  <si>
    <t>19SW23, 1-1,6 m</t>
  </si>
  <si>
    <t>19SW24, 0-0,5 m</t>
  </si>
  <si>
    <t>19SW24, 1-1,5 m</t>
  </si>
  <si>
    <t>19SW24 1,5 2 m</t>
  </si>
  <si>
    <t>19SW25, 0-0,5 m</t>
  </si>
  <si>
    <t>19SW25, 0,5-1 m</t>
  </si>
  <si>
    <t>19SW25, 1,5-2 m</t>
  </si>
  <si>
    <t>19SW26, 0,8-1,5 m</t>
  </si>
  <si>
    <t>19SW26, 2,5-3 m</t>
  </si>
  <si>
    <t>&lt;0,1</t>
  </si>
  <si>
    <t>19SW27, 0,3-1 m</t>
  </si>
  <si>
    <t>19SW27, 1,5-2 m</t>
  </si>
  <si>
    <t>19SW27, 2-2,5 m</t>
  </si>
  <si>
    <t>19SW28, 0,3-1 m</t>
  </si>
  <si>
    <t>19SW28, 1-1,5 m</t>
  </si>
  <si>
    <t>&lt;0,3</t>
  </si>
  <si>
    <t>&lt;0,5</t>
  </si>
  <si>
    <t>&lt;0,15</t>
  </si>
  <si>
    <t>&lt;0,25</t>
  </si>
  <si>
    <t>&lt;1</t>
  </si>
  <si>
    <t>&lt;0,9</t>
  </si>
  <si>
    <t>&lt;1,5</t>
  </si>
  <si>
    <t>&lt;0,45</t>
  </si>
  <si>
    <t>&lt;0,75</t>
  </si>
  <si>
    <t>&lt;60</t>
  </si>
  <si>
    <t>&lt;3</t>
  </si>
  <si>
    <t>SW1719 0-0,5m</t>
  </si>
  <si>
    <t>SW1710 0-0,3m</t>
  </si>
  <si>
    <t>SW1711 0-0,5m</t>
  </si>
  <si>
    <t>SW1712 0-0,5m</t>
  </si>
  <si>
    <t>SW1713 0-0,5m</t>
  </si>
  <si>
    <t>SW1713 0,5-1m</t>
  </si>
  <si>
    <t>SW1714 0-0,7m</t>
  </si>
  <si>
    <t>SW1715 0-0,5m</t>
  </si>
  <si>
    <t>SW1715 1-1,5m</t>
  </si>
  <si>
    <t>SW1716 0-0,5m</t>
  </si>
  <si>
    <t>&lt;1,3</t>
  </si>
  <si>
    <t>SW1717 0-0,5m</t>
  </si>
  <si>
    <t>SW1718 0-0,6m</t>
  </si>
  <si>
    <t>Provtagningsår</t>
  </si>
  <si>
    <t>22B08</t>
  </si>
  <si>
    <t>22B10</t>
  </si>
  <si>
    <t>22B15</t>
  </si>
  <si>
    <t>22B06</t>
  </si>
  <si>
    <t>22B01</t>
  </si>
  <si>
    <t>22B07</t>
  </si>
  <si>
    <t>22B02</t>
  </si>
  <si>
    <t>22B13</t>
  </si>
  <si>
    <t>22B17</t>
  </si>
  <si>
    <t>22B21</t>
  </si>
  <si>
    <t>22B19</t>
  </si>
  <si>
    <t>22B20</t>
  </si>
  <si>
    <t>PG1</t>
  </si>
  <si>
    <t>PG2</t>
  </si>
  <si>
    <t>PG3</t>
  </si>
  <si>
    <t>PG5</t>
  </si>
  <si>
    <t>PG6</t>
  </si>
  <si>
    <t>19SW20</t>
  </si>
  <si>
    <t>19SW21</t>
  </si>
  <si>
    <t>19SW23</t>
  </si>
  <si>
    <t>19SW24</t>
  </si>
  <si>
    <t>19SW25</t>
  </si>
  <si>
    <t>19SW26</t>
  </si>
  <si>
    <t>19SW27</t>
  </si>
  <si>
    <t>19SW28</t>
  </si>
  <si>
    <t>SW1710</t>
  </si>
  <si>
    <t>SW1711</t>
  </si>
  <si>
    <t>SW1712</t>
  </si>
  <si>
    <t>SW1713</t>
  </si>
  <si>
    <t>SW1714</t>
  </si>
  <si>
    <t>SW1715</t>
  </si>
  <si>
    <t>SW1716</t>
  </si>
  <si>
    <t>SW1717</t>
  </si>
  <si>
    <t>SW1718</t>
  </si>
  <si>
    <t>0-0,5</t>
  </si>
  <si>
    <t>0,5-1</t>
  </si>
  <si>
    <t>1-1,5</t>
  </si>
  <si>
    <t>1,5-2</t>
  </si>
  <si>
    <t>2-2,5</t>
  </si>
  <si>
    <t>2,5-3</t>
  </si>
  <si>
    <t>0-0,3</t>
  </si>
  <si>
    <t>0,3-0,6</t>
  </si>
  <si>
    <t>0,6-1</t>
  </si>
  <si>
    <t>0-0,4</t>
  </si>
  <si>
    <t>0,4-1</t>
  </si>
  <si>
    <t>Asfalt</t>
  </si>
  <si>
    <t>0,3-1</t>
  </si>
  <si>
    <t>2-3</t>
  </si>
  <si>
    <t>0,3-0,7</t>
  </si>
  <si>
    <t>0,7-1</t>
  </si>
  <si>
    <t>0-0,2</t>
  </si>
  <si>
    <t>0,2-0,5</t>
  </si>
  <si>
    <t>0,2-0,3</t>
  </si>
  <si>
    <t>0,5-1,5</t>
  </si>
  <si>
    <t>2,3-3</t>
  </si>
  <si>
    <t>1,2-1,5</t>
  </si>
  <si>
    <t>1-1,6</t>
  </si>
  <si>
    <t>0,8-1,5</t>
  </si>
  <si>
    <t>0-0,7</t>
  </si>
  <si>
    <t>0-0,6</t>
  </si>
  <si>
    <t>SW1719</t>
  </si>
  <si>
    <t>T1918737</t>
  </si>
  <si>
    <t>L1918796</t>
  </si>
  <si>
    <t>T1918737, L1917296</t>
  </si>
  <si>
    <t>T1715617</t>
  </si>
  <si>
    <t>22B02 1,5-2</t>
  </si>
  <si>
    <t>N: Let</t>
  </si>
  <si>
    <t>F: saMu, saGr</t>
  </si>
  <si>
    <t>F/N: saLet</t>
  </si>
  <si>
    <t>F: saGr, vitt mtrl..</t>
  </si>
  <si>
    <t>F: mu Let, inslag tegel.</t>
  </si>
  <si>
    <t>F: Sa</t>
  </si>
  <si>
    <t>F: grSa, Tegelbitar, svart mtrl (kol?)</t>
  </si>
  <si>
    <t>Sweco</t>
  </si>
  <si>
    <t>Structor/Bjerking</t>
  </si>
  <si>
    <t>F: saLe</t>
  </si>
  <si>
    <t>F: saLe,
N: siLet</t>
  </si>
  <si>
    <t>N: siLet</t>
  </si>
  <si>
    <t>N: siLet (si)</t>
  </si>
  <si>
    <t>F: legrSa</t>
  </si>
  <si>
    <t>F: legrSa, leSa</t>
  </si>
  <si>
    <t>F: le, svart kalk.
N: siLet</t>
  </si>
  <si>
    <t>F: Hu, grLe</t>
  </si>
  <si>
    <t>F: grLe</t>
  </si>
  <si>
    <t>F: Le, tegelrester</t>
  </si>
  <si>
    <t>N: siLet, Le, tegelrester</t>
  </si>
  <si>
    <t>F: grsaLe</t>
  </si>
  <si>
    <t>F: Hu</t>
  </si>
  <si>
    <t xml:space="preserve">F: saGr, dolomitkross? </t>
  </si>
  <si>
    <t>F: Le.
N: siLet</t>
  </si>
  <si>
    <t>F: Asfalt</t>
  </si>
  <si>
    <t>F: grSa</t>
  </si>
  <si>
    <t>F: grsaLe, tegelrester</t>
  </si>
  <si>
    <t>F: saMu. 
stgrSa. Täckdikning med Terracottarör.</t>
  </si>
  <si>
    <t>F saMu, saGr vitt mtrl. saLet, gammal trädrot</t>
  </si>
  <si>
    <t>F: Let</t>
  </si>
  <si>
    <t>F: grletMu</t>
  </si>
  <si>
    <t>F: vxgrleMu</t>
  </si>
  <si>
    <t>F: mugrSa</t>
  </si>
  <si>
    <t xml:space="preserve">F: (gr)muLet </t>
  </si>
  <si>
    <t>F: grmuLet</t>
  </si>
  <si>
    <t>F: saGr, dolomitkross</t>
  </si>
  <si>
    <t>F: saGr, dolomitkross. Hårt vid 1,2 m!</t>
  </si>
  <si>
    <t>F: saGr</t>
  </si>
  <si>
    <t>Asfalt.
F: grSa</t>
  </si>
  <si>
    <t>Asfalt.
F: saGr, dolomitkross</t>
  </si>
  <si>
    <t>F/N: lesaGr. Stopp i fyllning eller av naturligt sista biten</t>
  </si>
  <si>
    <t>Asfalt. 
F: saGr</t>
  </si>
  <si>
    <t>Asfalt. 
F: sagrLe</t>
  </si>
  <si>
    <t>F: sagrLe
N: sivLet (si)</t>
  </si>
  <si>
    <t>N: sivLet (si)</t>
  </si>
  <si>
    <t>F: saGr.
N: siLet</t>
  </si>
  <si>
    <t>N: siLet (saf)</t>
  </si>
  <si>
    <t>N: siLe (si)</t>
  </si>
  <si>
    <t>F: Hu, Le, saGr</t>
  </si>
  <si>
    <t>F: saGr. Svart 0,6-0,8 m</t>
  </si>
  <si>
    <t>F: grSa. Svart bitvis</t>
  </si>
  <si>
    <t>N: siLe</t>
  </si>
  <si>
    <t>F: Hu, Le, teglerester.</t>
  </si>
  <si>
    <t>Asfalt. F: saGr, dolomitkross</t>
  </si>
  <si>
    <t>F: saGr.
(2-2,4 m: grSa, stopp i fyllning!)</t>
  </si>
  <si>
    <t>F: tegelstenar, bitar av sand, grus, rivningsrester</t>
  </si>
  <si>
    <t>F: (si)grSa, tegelrester</t>
  </si>
  <si>
    <t>N: vsiLe</t>
  </si>
  <si>
    <t>F: musaLe, sisaLe</t>
  </si>
  <si>
    <t>F/N: Let</t>
  </si>
  <si>
    <t>F: grsaLet</t>
  </si>
  <si>
    <t>N/F: safsiLe</t>
  </si>
  <si>
    <t>N: vLe</t>
  </si>
  <si>
    <t>F: grsaLet, inslag svart mtrl</t>
  </si>
  <si>
    <t>F: grLet, tegel, träbitar.</t>
  </si>
  <si>
    <t>F: grlesiMu, tegel</t>
  </si>
  <si>
    <t>F: grsaMu</t>
  </si>
  <si>
    <t>F: sagrSi</t>
  </si>
  <si>
    <t>F: grsiSa</t>
  </si>
  <si>
    <t>Skruv</t>
  </si>
  <si>
    <t>Provgrop</t>
  </si>
  <si>
    <t>Provtagningsmetod</t>
  </si>
  <si>
    <t>Provpunkt</t>
  </si>
  <si>
    <t>Provtagare</t>
  </si>
  <si>
    <t>Jordarter</t>
  </si>
  <si>
    <t>Djup under markytan</t>
  </si>
  <si>
    <t>m</t>
  </si>
  <si>
    <t>Ordernummer, ALS</t>
  </si>
  <si>
    <t>Enhet</t>
  </si>
  <si>
    <t>Prov-ID (namn + djup)</t>
  </si>
  <si>
    <t>Datum: 2022-04-07</t>
  </si>
  <si>
    <t>Uppdrag: Sala sjukhus, 20082</t>
  </si>
  <si>
    <t>Framtagen av: Erik Svensson, Structor Norr</t>
  </si>
  <si>
    <t>Markdjup:</t>
  </si>
  <si>
    <t>0-3m</t>
  </si>
  <si>
    <t xml:space="preserve">22S22 0-0,3m </t>
  </si>
  <si>
    <t xml:space="preserve">22S22 0,3-0,4m </t>
  </si>
  <si>
    <t xml:space="preserve">22S23 0-0,3m </t>
  </si>
  <si>
    <t xml:space="preserve">22S23 0,3-0,45m  </t>
  </si>
  <si>
    <t>LE2205892</t>
  </si>
  <si>
    <t>Spade</t>
  </si>
  <si>
    <t>22S22</t>
  </si>
  <si>
    <t>22S23</t>
  </si>
  <si>
    <t>0,3-0,4</t>
  </si>
  <si>
    <t>0,3-0,45</t>
  </si>
  <si>
    <t>F: hugrsaLe</t>
  </si>
  <si>
    <t>F/N: husiLet</t>
  </si>
  <si>
    <t>F/N: siSa</t>
  </si>
  <si>
    <t>F/N: sisaLet</t>
  </si>
  <si>
    <t>Bostadsområde</t>
  </si>
  <si>
    <t>Skolområde</t>
  </si>
  <si>
    <t>10</t>
  </si>
  <si>
    <t>300</t>
  </si>
  <si>
    <t>35</t>
  </si>
  <si>
    <t>150</t>
  </si>
  <si>
    <t>200</t>
  </si>
  <si>
    <t>0,60</t>
  </si>
  <si>
    <t>500</t>
  </si>
  <si>
    <t>2,5</t>
  </si>
  <si>
    <t>0,35</t>
  </si>
  <si>
    <t>100</t>
  </si>
  <si>
    <t>250</t>
  </si>
  <si>
    <t>1,2</t>
  </si>
  <si>
    <t>20</t>
  </si>
  <si>
    <t>80</t>
  </si>
  <si>
    <t>70</t>
  </si>
  <si>
    <t>3,0</t>
  </si>
  <si>
    <t>Parkområde</t>
  </si>
  <si>
    <t>8,0</t>
  </si>
  <si>
    <t>120</t>
  </si>
  <si>
    <t>22B18F</t>
  </si>
  <si>
    <t>22B16F</t>
  </si>
  <si>
    <t>PSRV:1</t>
  </si>
  <si>
    <t>MRR</t>
  </si>
  <si>
    <t>KM</t>
  </si>
  <si>
    <t>MKM</t>
  </si>
  <si>
    <t>FA</t>
  </si>
  <si>
    <t>Tjär-asfalt</t>
  </si>
  <si>
    <t>PSRV:2</t>
  </si>
  <si>
    <t>PSRV:3</t>
  </si>
  <si>
    <t>F/N: husasiletGr</t>
  </si>
  <si>
    <t>0-1m</t>
  </si>
  <si>
    <t>Bilaga 3a – Klassificering mark</t>
  </si>
  <si>
    <t>Bilaga 3b – Klassificering mark</t>
  </si>
  <si>
    <t>Bilaga 3c – Klassificering 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</si>
</sst>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sz val="16"/>
      <name val="Calibri"/>
      <family val="2"/>
      <scheme val="minor"/>
    </font>
    <font>
      <sz val="9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Fill="0" applyProtection="0"/>
  </cellStyleXfs>
  <cellXfs count="193">
    <xf numFmtId="0" fontId="0" fillId="0" borderId="0" xfId="0"/>
    <xf numFmtId="0" fontId="2" fillId="0" borderId="0" xfId="0" applyFont="1"/>
    <xf numFmtId="1" fontId="2" fillId="0" borderId="0" xfId="0" applyNumberFormat="1" applyFont="1"/>
    <xf numFmtId="0" fontId="1" fillId="0" borderId="0" xfId="0" applyFont="1"/>
    <xf numFmtId="0" fontId="2" fillId="0" borderId="2" xfId="0" applyFont="1" applyBorder="1"/>
    <xf numFmtId="0" fontId="5" fillId="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 applyAlignment="1">
      <alignment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4" fillId="0" borderId="1" xfId="0" applyFont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14" fontId="10" fillId="0" borderId="3" xfId="0" applyNumberFormat="1" applyFont="1" applyFill="1" applyBorder="1" applyAlignment="1">
      <alignment horizontal="center" vertical="center" wrapText="1"/>
    </xf>
    <xf numFmtId="14" fontId="10" fillId="0" borderId="9" xfId="0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/>
    </xf>
    <xf numFmtId="14" fontId="4" fillId="0" borderId="9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 wrapText="1"/>
    </xf>
    <xf numFmtId="0" fontId="4" fillId="5" borderId="14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49" fontId="10" fillId="0" borderId="9" xfId="0" applyNumberFormat="1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5" fillId="5" borderId="7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/>
    </xf>
    <xf numFmtId="0" fontId="4" fillId="2" borderId="6" xfId="0" applyFont="1" applyFill="1" applyBorder="1" applyAlignment="1">
      <alignment horizontal="left" vertical="center" wrapText="1"/>
    </xf>
    <xf numFmtId="0" fontId="5" fillId="6" borderId="18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9" xfId="0" applyNumberFormat="1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22" xfId="0" applyFont="1" applyBorder="1"/>
    <xf numFmtId="0" fontId="4" fillId="0" borderId="23" xfId="0" applyFont="1" applyBorder="1"/>
    <xf numFmtId="0" fontId="12" fillId="0" borderId="21" xfId="0" applyFont="1" applyBorder="1"/>
    <xf numFmtId="0" fontId="12" fillId="0" borderId="23" xfId="0" applyFont="1" applyBorder="1"/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49" fontId="10" fillId="0" borderId="4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14" fontId="6" fillId="0" borderId="6" xfId="0" applyNumberFormat="1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14" fontId="6" fillId="0" borderId="6" xfId="0" applyNumberFormat="1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14" fontId="6" fillId="0" borderId="7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center" vertical="center" wrapText="1"/>
    </xf>
    <xf numFmtId="0" fontId="5" fillId="9" borderId="16" xfId="0" applyFont="1" applyFill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 wrapText="1"/>
    </xf>
    <xf numFmtId="0" fontId="4" fillId="9" borderId="4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9" borderId="0" xfId="0" applyFont="1" applyFill="1"/>
    <xf numFmtId="0" fontId="13" fillId="9" borderId="9" xfId="0" applyFont="1" applyFill="1" applyBorder="1" applyAlignment="1">
      <alignment horizontal="center" vertical="center"/>
    </xf>
    <xf numFmtId="0" fontId="13" fillId="9" borderId="3" xfId="0" applyFont="1" applyFill="1" applyBorder="1" applyAlignment="1">
      <alignment horizontal="center" vertical="center"/>
    </xf>
    <xf numFmtId="0" fontId="4" fillId="9" borderId="5" xfId="0" applyFont="1" applyFill="1" applyBorder="1" applyAlignment="1">
      <alignment horizontal="center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4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4" fillId="10" borderId="9" xfId="0" applyFont="1" applyFill="1" applyBorder="1" applyAlignment="1">
      <alignment horizontal="center" vertical="center" wrapText="1"/>
    </xf>
    <xf numFmtId="0" fontId="4" fillId="10" borderId="9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4" fillId="7" borderId="11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10" borderId="12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vertical="center"/>
    </xf>
    <xf numFmtId="0" fontId="11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20" xfId="0" applyFont="1" applyBorder="1"/>
    <xf numFmtId="0" fontId="7" fillId="0" borderId="0" xfId="0" applyFont="1" applyAlignment="1">
      <alignment vertical="center"/>
    </xf>
    <xf numFmtId="0" fontId="4" fillId="8" borderId="11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</cellXfs>
  <cellStyles count="2">
    <cellStyle name="Normal" xfId="0" builtinId="0"/>
    <cellStyle name="Normal 2" xfId="1" xr:uid="{667FCB87-5779-4B50-AA76-C0A83589B0B7}"/>
  </cellStyles>
  <dxfs count="15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</dxfs>
  <tableStyles count="0" defaultTableStyle="TableStyleMedium2" defaultPivotStyle="PivotStyleLight16"/>
  <colors>
    <mruColors>
      <color rgb="FFFF66FF"/>
      <color rgb="FFFF99FF"/>
      <color rgb="FFFFCCFF"/>
      <color rgb="FFCD85CA"/>
      <color rgb="FFFFFF99"/>
      <color rgb="FFE4BEE2"/>
      <color rgb="FFDDABDB"/>
      <color rgb="FFB7B7FF"/>
      <color rgb="FFCCCC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eetMetadata" Target="metadata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11</xdr:col>
      <xdr:colOff>561975</xdr:colOff>
      <xdr:row>43</xdr:row>
      <xdr:rowOff>57150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3B8A2DE7-A130-47CA-9A19-C5F825A1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0"/>
          <a:ext cx="6686550" cy="501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</xdr:row>
      <xdr:rowOff>0</xdr:rowOff>
    </xdr:from>
    <xdr:to>
      <xdr:col>24</xdr:col>
      <xdr:colOff>38100</xdr:colOff>
      <xdr:row>43</xdr:row>
      <xdr:rowOff>114300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D38C6EDD-DC51-4097-88F8-328663092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3238500"/>
          <a:ext cx="6743700" cy="506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10</xdr:col>
      <xdr:colOff>247650</xdr:colOff>
      <xdr:row>86</xdr:row>
      <xdr:rowOff>66675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4CC1A163-5B32-43D8-9AC3-65F91C54F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63000"/>
          <a:ext cx="5762625" cy="768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0</xdr:colOff>
      <xdr:row>14</xdr:row>
      <xdr:rowOff>0</xdr:rowOff>
    </xdr:from>
    <xdr:to>
      <xdr:col>53</xdr:col>
      <xdr:colOff>11430</xdr:colOff>
      <xdr:row>14</xdr:row>
      <xdr:rowOff>11430</xdr:rowOff>
    </xdr:to>
    <xdr:grpSp>
      <xdr:nvGrpSpPr>
        <xdr:cNvPr id="2" name="Group 512">
          <a:extLst>
            <a:ext uri="{FF2B5EF4-FFF2-40B4-BE49-F238E27FC236}">
              <a16:creationId xmlns:a16="http://schemas.microsoft.com/office/drawing/2014/main" id="{9C805558-92F2-4F74-93CE-D0B09A6E626C}"/>
            </a:ext>
          </a:extLst>
        </xdr:cNvPr>
        <xdr:cNvGrpSpPr>
          <a:grpSpLocks/>
        </xdr:cNvGrpSpPr>
      </xdr:nvGrpSpPr>
      <xdr:grpSpPr bwMode="auto">
        <a:xfrm>
          <a:off x="34514118" y="4191000"/>
          <a:ext cx="11430" cy="11430"/>
          <a:chOff x="0" y="0"/>
          <a:chExt cx="12" cy="10"/>
        </a:xfrm>
      </xdr:grpSpPr>
      <xdr:sp macro="" textlink="">
        <xdr:nvSpPr>
          <xdr:cNvPr id="3" name="Line 514">
            <a:extLst>
              <a:ext uri="{FF2B5EF4-FFF2-40B4-BE49-F238E27FC236}">
                <a16:creationId xmlns:a16="http://schemas.microsoft.com/office/drawing/2014/main" id="{C95617F8-6947-4CCD-9062-1DF631CE51B5}"/>
              </a:ext>
            </a:extLst>
          </xdr:cNvPr>
          <xdr:cNvSpPr>
            <a:spLocks noChangeShapeType="1"/>
          </xdr:cNvSpPr>
        </xdr:nvSpPr>
        <xdr:spPr bwMode="auto">
          <a:xfrm>
            <a:off x="0" y="4"/>
            <a:ext cx="12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Rectangle 513">
            <a:extLst>
              <a:ext uri="{FF2B5EF4-FFF2-40B4-BE49-F238E27FC236}">
                <a16:creationId xmlns:a16="http://schemas.microsoft.com/office/drawing/2014/main" id="{2CFA1B8F-22E2-4958-8A42-9AED7C20DE08}"/>
              </a:ext>
            </a:extLst>
          </xdr:cNvPr>
          <xdr:cNvSpPr>
            <a:spLocks noChangeArrowheads="1"/>
          </xdr:cNvSpPr>
        </xdr:nvSpPr>
        <xdr:spPr bwMode="auto">
          <a:xfrm>
            <a:off x="0" y="4"/>
            <a:ext cx="12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54</xdr:col>
      <xdr:colOff>0</xdr:colOff>
      <xdr:row>13</xdr:row>
      <xdr:rowOff>0</xdr:rowOff>
    </xdr:from>
    <xdr:to>
      <xdr:col>54</xdr:col>
      <xdr:colOff>15240</xdr:colOff>
      <xdr:row>13</xdr:row>
      <xdr:rowOff>15240</xdr:rowOff>
    </xdr:to>
    <xdr:grpSp>
      <xdr:nvGrpSpPr>
        <xdr:cNvPr id="5" name="Group 502">
          <a:extLst>
            <a:ext uri="{FF2B5EF4-FFF2-40B4-BE49-F238E27FC236}">
              <a16:creationId xmlns:a16="http://schemas.microsoft.com/office/drawing/2014/main" id="{A4803481-B08F-471A-8C52-6FE86ECEF962}"/>
            </a:ext>
          </a:extLst>
        </xdr:cNvPr>
        <xdr:cNvGrpSpPr>
          <a:grpSpLocks/>
        </xdr:cNvGrpSpPr>
      </xdr:nvGrpSpPr>
      <xdr:grpSpPr bwMode="auto">
        <a:xfrm>
          <a:off x="35119235" y="3955676"/>
          <a:ext cx="15240" cy="15240"/>
          <a:chOff x="0" y="0"/>
          <a:chExt cx="35" cy="29"/>
        </a:xfrm>
      </xdr:grpSpPr>
      <xdr:sp macro="" textlink="">
        <xdr:nvSpPr>
          <xdr:cNvPr id="6" name="Rectangle 511">
            <a:extLst>
              <a:ext uri="{FF2B5EF4-FFF2-40B4-BE49-F238E27FC236}">
                <a16:creationId xmlns:a16="http://schemas.microsoft.com/office/drawing/2014/main" id="{F6CAF150-81A7-42D9-AC74-1BA8BDCC30FB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34" cy="8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" name="Line 510">
            <a:extLst>
              <a:ext uri="{FF2B5EF4-FFF2-40B4-BE49-F238E27FC236}">
                <a16:creationId xmlns:a16="http://schemas.microsoft.com/office/drawing/2014/main" id="{31EBD9B2-CEB2-47CA-8817-794E2EA61197}"/>
              </a:ext>
            </a:extLst>
          </xdr:cNvPr>
          <xdr:cNvSpPr>
            <a:spLocks noChangeShapeType="1"/>
          </xdr:cNvSpPr>
        </xdr:nvSpPr>
        <xdr:spPr bwMode="auto">
          <a:xfrm>
            <a:off x="6" y="6"/>
            <a:ext cx="29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Rectangle 509">
            <a:extLst>
              <a:ext uri="{FF2B5EF4-FFF2-40B4-BE49-F238E27FC236}">
                <a16:creationId xmlns:a16="http://schemas.microsoft.com/office/drawing/2014/main" id="{C9709E55-EC18-42D3-B855-3535B0099032}"/>
              </a:ext>
            </a:extLst>
          </xdr:cNvPr>
          <xdr:cNvSpPr>
            <a:spLocks noChangeArrowheads="1"/>
          </xdr:cNvSpPr>
        </xdr:nvSpPr>
        <xdr:spPr bwMode="auto">
          <a:xfrm>
            <a:off x="7" y="7"/>
            <a:ext cx="27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" name="Line 508">
            <a:extLst>
              <a:ext uri="{FF2B5EF4-FFF2-40B4-BE49-F238E27FC236}">
                <a16:creationId xmlns:a16="http://schemas.microsoft.com/office/drawing/2014/main" id="{F4DF804D-B51A-43B9-A3C7-4AC559DCD1A4}"/>
              </a:ext>
            </a:extLst>
          </xdr:cNvPr>
          <xdr:cNvSpPr>
            <a:spLocks noChangeShapeType="1"/>
          </xdr:cNvSpPr>
        </xdr:nvSpPr>
        <xdr:spPr bwMode="auto">
          <a:xfrm>
            <a:off x="12" y="12"/>
            <a:ext cx="23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" name="Rectangle 507">
            <a:extLst>
              <a:ext uri="{FF2B5EF4-FFF2-40B4-BE49-F238E27FC236}">
                <a16:creationId xmlns:a16="http://schemas.microsoft.com/office/drawing/2014/main" id="{6DC370C5-CD8D-4064-808A-FADBF395BC00}"/>
              </a:ext>
            </a:extLst>
          </xdr:cNvPr>
          <xdr:cNvSpPr>
            <a:spLocks noChangeArrowheads="1"/>
          </xdr:cNvSpPr>
        </xdr:nvSpPr>
        <xdr:spPr bwMode="auto">
          <a:xfrm>
            <a:off x="12" y="12"/>
            <a:ext cx="22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1" name="Line 506">
            <a:extLst>
              <a:ext uri="{FF2B5EF4-FFF2-40B4-BE49-F238E27FC236}">
                <a16:creationId xmlns:a16="http://schemas.microsoft.com/office/drawing/2014/main" id="{975D6B08-F78A-4EBD-B642-C3130DEF9359}"/>
              </a:ext>
            </a:extLst>
          </xdr:cNvPr>
          <xdr:cNvSpPr>
            <a:spLocks noChangeShapeType="1"/>
          </xdr:cNvSpPr>
        </xdr:nvSpPr>
        <xdr:spPr bwMode="auto">
          <a:xfrm>
            <a:off x="18" y="18"/>
            <a:ext cx="17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Rectangle 505">
            <a:extLst>
              <a:ext uri="{FF2B5EF4-FFF2-40B4-BE49-F238E27FC236}">
                <a16:creationId xmlns:a16="http://schemas.microsoft.com/office/drawing/2014/main" id="{09E67590-9B12-421A-B619-1D2EF7744E97}"/>
              </a:ext>
            </a:extLst>
          </xdr:cNvPr>
          <xdr:cNvSpPr>
            <a:spLocks noChangeArrowheads="1"/>
          </xdr:cNvSpPr>
        </xdr:nvSpPr>
        <xdr:spPr bwMode="auto">
          <a:xfrm>
            <a:off x="16" y="16"/>
            <a:ext cx="17" cy="8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" name="Line 504">
            <a:extLst>
              <a:ext uri="{FF2B5EF4-FFF2-40B4-BE49-F238E27FC236}">
                <a16:creationId xmlns:a16="http://schemas.microsoft.com/office/drawing/2014/main" id="{4A7DC4F7-E031-45DB-8F39-92BE708579C6}"/>
              </a:ext>
            </a:extLst>
          </xdr:cNvPr>
          <xdr:cNvSpPr>
            <a:spLocks noChangeShapeType="1"/>
          </xdr:cNvSpPr>
        </xdr:nvSpPr>
        <xdr:spPr bwMode="auto">
          <a:xfrm>
            <a:off x="23" y="23"/>
            <a:ext cx="12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Rectangle 503">
            <a:extLst>
              <a:ext uri="{FF2B5EF4-FFF2-40B4-BE49-F238E27FC236}">
                <a16:creationId xmlns:a16="http://schemas.microsoft.com/office/drawing/2014/main" id="{C676E7F5-B238-4279-8104-E177127D70DF}"/>
              </a:ext>
            </a:extLst>
          </xdr:cNvPr>
          <xdr:cNvSpPr>
            <a:spLocks noChangeArrowheads="1"/>
          </xdr:cNvSpPr>
        </xdr:nvSpPr>
        <xdr:spPr bwMode="auto">
          <a:xfrm>
            <a:off x="24" y="24"/>
            <a:ext cx="10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55</xdr:col>
      <xdr:colOff>0</xdr:colOff>
      <xdr:row>13</xdr:row>
      <xdr:rowOff>0</xdr:rowOff>
    </xdr:from>
    <xdr:to>
      <xdr:col>55</xdr:col>
      <xdr:colOff>19050</xdr:colOff>
      <xdr:row>13</xdr:row>
      <xdr:rowOff>19050</xdr:rowOff>
    </xdr:to>
    <xdr:grpSp>
      <xdr:nvGrpSpPr>
        <xdr:cNvPr id="15" name="Group 491">
          <a:extLst>
            <a:ext uri="{FF2B5EF4-FFF2-40B4-BE49-F238E27FC236}">
              <a16:creationId xmlns:a16="http://schemas.microsoft.com/office/drawing/2014/main" id="{32C49DBE-E38F-4C1A-85C7-FACC11FDD418}"/>
            </a:ext>
          </a:extLst>
        </xdr:cNvPr>
        <xdr:cNvGrpSpPr>
          <a:grpSpLocks/>
        </xdr:cNvGrpSpPr>
      </xdr:nvGrpSpPr>
      <xdr:grpSpPr bwMode="auto">
        <a:xfrm>
          <a:off x="35724353" y="3955676"/>
          <a:ext cx="19050" cy="19050"/>
          <a:chOff x="0" y="0"/>
          <a:chExt cx="35" cy="32"/>
        </a:xfrm>
      </xdr:grpSpPr>
      <xdr:sp macro="" textlink="">
        <xdr:nvSpPr>
          <xdr:cNvPr id="16" name="Line 501">
            <a:extLst>
              <a:ext uri="{FF2B5EF4-FFF2-40B4-BE49-F238E27FC236}">
                <a16:creationId xmlns:a16="http://schemas.microsoft.com/office/drawing/2014/main" id="{6C0F03B9-921C-4D6C-8CFF-BE53CB8B94BA}"/>
              </a:ext>
            </a:extLst>
          </xdr:cNvPr>
          <xdr:cNvSpPr>
            <a:spLocks noChangeShapeType="1"/>
          </xdr:cNvSpPr>
        </xdr:nvSpPr>
        <xdr:spPr bwMode="auto">
          <a:xfrm>
            <a:off x="0" y="4"/>
            <a:ext cx="34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Rectangle 500">
            <a:extLst>
              <a:ext uri="{FF2B5EF4-FFF2-40B4-BE49-F238E27FC236}">
                <a16:creationId xmlns:a16="http://schemas.microsoft.com/office/drawing/2014/main" id="{D72DEA98-0562-4767-BE21-1A6032F48AA9}"/>
              </a:ext>
            </a:extLst>
          </xdr:cNvPr>
          <xdr:cNvSpPr>
            <a:spLocks noChangeArrowheads="1"/>
          </xdr:cNvSpPr>
        </xdr:nvSpPr>
        <xdr:spPr bwMode="auto">
          <a:xfrm>
            <a:off x="0" y="3"/>
            <a:ext cx="34" cy="8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8" name="Line 499">
            <a:extLst>
              <a:ext uri="{FF2B5EF4-FFF2-40B4-BE49-F238E27FC236}">
                <a16:creationId xmlns:a16="http://schemas.microsoft.com/office/drawing/2014/main" id="{BEA6838B-D3CA-4A96-A28F-AF75B6992432}"/>
              </a:ext>
            </a:extLst>
          </xdr:cNvPr>
          <xdr:cNvSpPr>
            <a:spLocks noChangeShapeType="1"/>
          </xdr:cNvSpPr>
        </xdr:nvSpPr>
        <xdr:spPr bwMode="auto">
          <a:xfrm>
            <a:off x="6" y="9"/>
            <a:ext cx="28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" name="Rectangle 498">
            <a:extLst>
              <a:ext uri="{FF2B5EF4-FFF2-40B4-BE49-F238E27FC236}">
                <a16:creationId xmlns:a16="http://schemas.microsoft.com/office/drawing/2014/main" id="{10509982-8625-43AE-B915-5354E4632725}"/>
              </a:ext>
            </a:extLst>
          </xdr:cNvPr>
          <xdr:cNvSpPr>
            <a:spLocks noChangeArrowheads="1"/>
          </xdr:cNvSpPr>
        </xdr:nvSpPr>
        <xdr:spPr bwMode="auto">
          <a:xfrm>
            <a:off x="5" y="10"/>
            <a:ext cx="29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0" name="Line 497">
            <a:extLst>
              <a:ext uri="{FF2B5EF4-FFF2-40B4-BE49-F238E27FC236}">
                <a16:creationId xmlns:a16="http://schemas.microsoft.com/office/drawing/2014/main" id="{BF1FB924-7FEE-4FB7-9DFC-39FF16BB94FA}"/>
              </a:ext>
            </a:extLst>
          </xdr:cNvPr>
          <xdr:cNvSpPr>
            <a:spLocks noChangeShapeType="1"/>
          </xdr:cNvSpPr>
        </xdr:nvSpPr>
        <xdr:spPr bwMode="auto">
          <a:xfrm>
            <a:off x="11" y="15"/>
            <a:ext cx="23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Rectangle 496">
            <a:extLst>
              <a:ext uri="{FF2B5EF4-FFF2-40B4-BE49-F238E27FC236}">
                <a16:creationId xmlns:a16="http://schemas.microsoft.com/office/drawing/2014/main" id="{8738454E-4CD8-4815-B160-39F095B768CB}"/>
              </a:ext>
            </a:extLst>
          </xdr:cNvPr>
          <xdr:cNvSpPr>
            <a:spLocks noChangeArrowheads="1"/>
          </xdr:cNvSpPr>
        </xdr:nvSpPr>
        <xdr:spPr bwMode="auto">
          <a:xfrm>
            <a:off x="10" y="15"/>
            <a:ext cx="24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2" name="Line 495">
            <a:extLst>
              <a:ext uri="{FF2B5EF4-FFF2-40B4-BE49-F238E27FC236}">
                <a16:creationId xmlns:a16="http://schemas.microsoft.com/office/drawing/2014/main" id="{3EBD694F-E7FA-4E4D-AA65-97C89887C52E}"/>
              </a:ext>
            </a:extLst>
          </xdr:cNvPr>
          <xdr:cNvSpPr>
            <a:spLocks noChangeShapeType="1"/>
          </xdr:cNvSpPr>
        </xdr:nvSpPr>
        <xdr:spPr bwMode="auto">
          <a:xfrm>
            <a:off x="17" y="21"/>
            <a:ext cx="17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Rectangle 494">
            <a:extLst>
              <a:ext uri="{FF2B5EF4-FFF2-40B4-BE49-F238E27FC236}">
                <a16:creationId xmlns:a16="http://schemas.microsoft.com/office/drawing/2014/main" id="{EDA5724D-F2BD-4CF5-910B-8A66A856C081}"/>
              </a:ext>
            </a:extLst>
          </xdr:cNvPr>
          <xdr:cNvSpPr>
            <a:spLocks noChangeArrowheads="1"/>
          </xdr:cNvSpPr>
        </xdr:nvSpPr>
        <xdr:spPr bwMode="auto">
          <a:xfrm>
            <a:off x="17" y="19"/>
            <a:ext cx="17" cy="8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4" name="Line 493">
            <a:extLst>
              <a:ext uri="{FF2B5EF4-FFF2-40B4-BE49-F238E27FC236}">
                <a16:creationId xmlns:a16="http://schemas.microsoft.com/office/drawing/2014/main" id="{B92D9D74-E4AF-454A-AA44-049C08562289}"/>
              </a:ext>
            </a:extLst>
          </xdr:cNvPr>
          <xdr:cNvSpPr>
            <a:spLocks noChangeShapeType="1"/>
          </xdr:cNvSpPr>
        </xdr:nvSpPr>
        <xdr:spPr bwMode="auto">
          <a:xfrm>
            <a:off x="23" y="27"/>
            <a:ext cx="11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" name="Rectangle 492">
            <a:extLst>
              <a:ext uri="{FF2B5EF4-FFF2-40B4-BE49-F238E27FC236}">
                <a16:creationId xmlns:a16="http://schemas.microsoft.com/office/drawing/2014/main" id="{5DD25A9C-4795-4CB4-AE3C-C87599A1673F}"/>
              </a:ext>
            </a:extLst>
          </xdr:cNvPr>
          <xdr:cNvSpPr>
            <a:spLocks noChangeArrowheads="1"/>
          </xdr:cNvSpPr>
        </xdr:nvSpPr>
        <xdr:spPr bwMode="auto">
          <a:xfrm>
            <a:off x="22" y="27"/>
            <a:ext cx="12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54</xdr:col>
      <xdr:colOff>0</xdr:colOff>
      <xdr:row>17</xdr:row>
      <xdr:rowOff>0</xdr:rowOff>
    </xdr:from>
    <xdr:to>
      <xdr:col>54</xdr:col>
      <xdr:colOff>15240</xdr:colOff>
      <xdr:row>17</xdr:row>
      <xdr:rowOff>15240</xdr:rowOff>
    </xdr:to>
    <xdr:grpSp>
      <xdr:nvGrpSpPr>
        <xdr:cNvPr id="26" name="Group 484">
          <a:extLst>
            <a:ext uri="{FF2B5EF4-FFF2-40B4-BE49-F238E27FC236}">
              <a16:creationId xmlns:a16="http://schemas.microsoft.com/office/drawing/2014/main" id="{02B4AA04-97AC-4283-80DC-772662FDA15D}"/>
            </a:ext>
          </a:extLst>
        </xdr:cNvPr>
        <xdr:cNvGrpSpPr>
          <a:grpSpLocks/>
        </xdr:cNvGrpSpPr>
      </xdr:nvGrpSpPr>
      <xdr:grpSpPr bwMode="auto">
        <a:xfrm>
          <a:off x="35119235" y="4661647"/>
          <a:ext cx="15240" cy="15240"/>
          <a:chOff x="0" y="0"/>
          <a:chExt cx="23" cy="22"/>
        </a:xfrm>
      </xdr:grpSpPr>
      <xdr:sp macro="" textlink="">
        <xdr:nvSpPr>
          <xdr:cNvPr id="27" name="Line 490">
            <a:extLst>
              <a:ext uri="{FF2B5EF4-FFF2-40B4-BE49-F238E27FC236}">
                <a16:creationId xmlns:a16="http://schemas.microsoft.com/office/drawing/2014/main" id="{49D647B3-6E44-4954-B1B1-C4AA2B102541}"/>
              </a:ext>
            </a:extLst>
          </xdr:cNvPr>
          <xdr:cNvSpPr>
            <a:spLocks noChangeShapeType="1"/>
          </xdr:cNvSpPr>
        </xdr:nvSpPr>
        <xdr:spPr bwMode="auto">
          <a:xfrm>
            <a:off x="0" y="4"/>
            <a:ext cx="23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" name="Rectangle 489">
            <a:extLst>
              <a:ext uri="{FF2B5EF4-FFF2-40B4-BE49-F238E27FC236}">
                <a16:creationId xmlns:a16="http://schemas.microsoft.com/office/drawing/2014/main" id="{EF254B9D-A5FB-4065-8EF4-20DFCBB70C5C}"/>
              </a:ext>
            </a:extLst>
          </xdr:cNvPr>
          <xdr:cNvSpPr>
            <a:spLocks noChangeArrowheads="1"/>
          </xdr:cNvSpPr>
        </xdr:nvSpPr>
        <xdr:spPr bwMode="auto">
          <a:xfrm>
            <a:off x="0" y="4"/>
            <a:ext cx="22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" name="Line 488">
            <a:extLst>
              <a:ext uri="{FF2B5EF4-FFF2-40B4-BE49-F238E27FC236}">
                <a16:creationId xmlns:a16="http://schemas.microsoft.com/office/drawing/2014/main" id="{7ADE9D8D-A17A-42B0-8D7D-FCC3D2C42D8B}"/>
              </a:ext>
            </a:extLst>
          </xdr:cNvPr>
          <xdr:cNvSpPr>
            <a:spLocks noChangeShapeType="1"/>
          </xdr:cNvSpPr>
        </xdr:nvSpPr>
        <xdr:spPr bwMode="auto">
          <a:xfrm>
            <a:off x="6" y="9"/>
            <a:ext cx="17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Rectangle 487">
            <a:extLst>
              <a:ext uri="{FF2B5EF4-FFF2-40B4-BE49-F238E27FC236}">
                <a16:creationId xmlns:a16="http://schemas.microsoft.com/office/drawing/2014/main" id="{4538CACF-EC45-4033-81F2-D38BDEA28F6F}"/>
              </a:ext>
            </a:extLst>
          </xdr:cNvPr>
          <xdr:cNvSpPr>
            <a:spLocks noChangeArrowheads="1"/>
          </xdr:cNvSpPr>
        </xdr:nvSpPr>
        <xdr:spPr bwMode="auto">
          <a:xfrm>
            <a:off x="4" y="9"/>
            <a:ext cx="17" cy="8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" name="Line 486">
            <a:extLst>
              <a:ext uri="{FF2B5EF4-FFF2-40B4-BE49-F238E27FC236}">
                <a16:creationId xmlns:a16="http://schemas.microsoft.com/office/drawing/2014/main" id="{3C5B0BE7-B6A2-4AAF-A34C-8EDCD7EFB41E}"/>
              </a:ext>
            </a:extLst>
          </xdr:cNvPr>
          <xdr:cNvSpPr>
            <a:spLocks noChangeShapeType="1"/>
          </xdr:cNvSpPr>
        </xdr:nvSpPr>
        <xdr:spPr bwMode="auto">
          <a:xfrm>
            <a:off x="11" y="15"/>
            <a:ext cx="12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Rectangle 485">
            <a:extLst>
              <a:ext uri="{FF2B5EF4-FFF2-40B4-BE49-F238E27FC236}">
                <a16:creationId xmlns:a16="http://schemas.microsoft.com/office/drawing/2014/main" id="{A92ED8ED-A14F-455E-8063-BA85DD071AD6}"/>
              </a:ext>
            </a:extLst>
          </xdr:cNvPr>
          <xdr:cNvSpPr>
            <a:spLocks noChangeArrowheads="1"/>
          </xdr:cNvSpPr>
        </xdr:nvSpPr>
        <xdr:spPr bwMode="auto">
          <a:xfrm>
            <a:off x="12" y="16"/>
            <a:ext cx="10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55</xdr:col>
      <xdr:colOff>0</xdr:colOff>
      <xdr:row>17</xdr:row>
      <xdr:rowOff>0</xdr:rowOff>
    </xdr:from>
    <xdr:to>
      <xdr:col>55</xdr:col>
      <xdr:colOff>19050</xdr:colOff>
      <xdr:row>17</xdr:row>
      <xdr:rowOff>19050</xdr:rowOff>
    </xdr:to>
    <xdr:grpSp>
      <xdr:nvGrpSpPr>
        <xdr:cNvPr id="33" name="Group 477">
          <a:extLst>
            <a:ext uri="{FF2B5EF4-FFF2-40B4-BE49-F238E27FC236}">
              <a16:creationId xmlns:a16="http://schemas.microsoft.com/office/drawing/2014/main" id="{0179E127-2196-4822-8FB3-97D0EA99B747}"/>
            </a:ext>
          </a:extLst>
        </xdr:cNvPr>
        <xdr:cNvGrpSpPr>
          <a:grpSpLocks/>
        </xdr:cNvGrpSpPr>
      </xdr:nvGrpSpPr>
      <xdr:grpSpPr bwMode="auto">
        <a:xfrm>
          <a:off x="35724353" y="4661647"/>
          <a:ext cx="19050" cy="19050"/>
          <a:chOff x="0" y="0"/>
          <a:chExt cx="24" cy="22"/>
        </a:xfrm>
      </xdr:grpSpPr>
      <xdr:sp macro="" textlink="">
        <xdr:nvSpPr>
          <xdr:cNvPr id="34" name="Line 483">
            <a:extLst>
              <a:ext uri="{FF2B5EF4-FFF2-40B4-BE49-F238E27FC236}">
                <a16:creationId xmlns:a16="http://schemas.microsoft.com/office/drawing/2014/main" id="{D92C1F92-44EC-4221-83B8-D7587D998949}"/>
              </a:ext>
            </a:extLst>
          </xdr:cNvPr>
          <xdr:cNvSpPr>
            <a:spLocks noChangeShapeType="1"/>
          </xdr:cNvSpPr>
        </xdr:nvSpPr>
        <xdr:spPr bwMode="auto">
          <a:xfrm>
            <a:off x="1" y="4"/>
            <a:ext cx="23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Rectangle 482">
            <a:extLst>
              <a:ext uri="{FF2B5EF4-FFF2-40B4-BE49-F238E27FC236}">
                <a16:creationId xmlns:a16="http://schemas.microsoft.com/office/drawing/2014/main" id="{29BDEA1F-0738-43A0-9337-BD6A5C7BE2AB}"/>
              </a:ext>
            </a:extLst>
          </xdr:cNvPr>
          <xdr:cNvSpPr>
            <a:spLocks noChangeArrowheads="1"/>
          </xdr:cNvSpPr>
        </xdr:nvSpPr>
        <xdr:spPr bwMode="auto">
          <a:xfrm>
            <a:off x="0" y="4"/>
            <a:ext cx="24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6" name="Line 481">
            <a:extLst>
              <a:ext uri="{FF2B5EF4-FFF2-40B4-BE49-F238E27FC236}">
                <a16:creationId xmlns:a16="http://schemas.microsoft.com/office/drawing/2014/main" id="{2AE9CE97-8B06-4D52-9873-654BD993DCE6}"/>
              </a:ext>
            </a:extLst>
          </xdr:cNvPr>
          <xdr:cNvSpPr>
            <a:spLocks noChangeShapeType="1"/>
          </xdr:cNvSpPr>
        </xdr:nvSpPr>
        <xdr:spPr bwMode="auto">
          <a:xfrm>
            <a:off x="7" y="9"/>
            <a:ext cx="17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" name="Rectangle 480">
            <a:extLst>
              <a:ext uri="{FF2B5EF4-FFF2-40B4-BE49-F238E27FC236}">
                <a16:creationId xmlns:a16="http://schemas.microsoft.com/office/drawing/2014/main" id="{96A62B04-95B4-43A0-9C01-A91CEF093923}"/>
              </a:ext>
            </a:extLst>
          </xdr:cNvPr>
          <xdr:cNvSpPr>
            <a:spLocks noChangeArrowheads="1"/>
          </xdr:cNvSpPr>
        </xdr:nvSpPr>
        <xdr:spPr bwMode="auto">
          <a:xfrm>
            <a:off x="7" y="9"/>
            <a:ext cx="17" cy="8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8" name="Line 479">
            <a:extLst>
              <a:ext uri="{FF2B5EF4-FFF2-40B4-BE49-F238E27FC236}">
                <a16:creationId xmlns:a16="http://schemas.microsoft.com/office/drawing/2014/main" id="{3D5C3E7A-BABF-4233-A277-1EA382F462EC}"/>
              </a:ext>
            </a:extLst>
          </xdr:cNvPr>
          <xdr:cNvSpPr>
            <a:spLocks noChangeShapeType="1"/>
          </xdr:cNvSpPr>
        </xdr:nvSpPr>
        <xdr:spPr bwMode="auto">
          <a:xfrm>
            <a:off x="12" y="15"/>
            <a:ext cx="12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Rectangle 478">
            <a:extLst>
              <a:ext uri="{FF2B5EF4-FFF2-40B4-BE49-F238E27FC236}">
                <a16:creationId xmlns:a16="http://schemas.microsoft.com/office/drawing/2014/main" id="{EA32E30C-2774-48B0-85AF-0A6627ABC54E}"/>
              </a:ext>
            </a:extLst>
          </xdr:cNvPr>
          <xdr:cNvSpPr>
            <a:spLocks noChangeArrowheads="1"/>
          </xdr:cNvSpPr>
        </xdr:nvSpPr>
        <xdr:spPr bwMode="auto">
          <a:xfrm>
            <a:off x="12" y="16"/>
            <a:ext cx="12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54</xdr:col>
      <xdr:colOff>0</xdr:colOff>
      <xdr:row>18</xdr:row>
      <xdr:rowOff>0</xdr:rowOff>
    </xdr:from>
    <xdr:to>
      <xdr:col>54</xdr:col>
      <xdr:colOff>15240</xdr:colOff>
      <xdr:row>18</xdr:row>
      <xdr:rowOff>15240</xdr:rowOff>
    </xdr:to>
    <xdr:grpSp>
      <xdr:nvGrpSpPr>
        <xdr:cNvPr id="40" name="Group 470">
          <a:extLst>
            <a:ext uri="{FF2B5EF4-FFF2-40B4-BE49-F238E27FC236}">
              <a16:creationId xmlns:a16="http://schemas.microsoft.com/office/drawing/2014/main" id="{8DDCEA8F-FC1D-40CB-80D2-F96A33973180}"/>
            </a:ext>
          </a:extLst>
        </xdr:cNvPr>
        <xdr:cNvGrpSpPr>
          <a:grpSpLocks/>
        </xdr:cNvGrpSpPr>
      </xdr:nvGrpSpPr>
      <xdr:grpSpPr bwMode="auto">
        <a:xfrm>
          <a:off x="35119235" y="4818529"/>
          <a:ext cx="15240" cy="15240"/>
          <a:chOff x="0" y="0"/>
          <a:chExt cx="23" cy="21"/>
        </a:xfrm>
      </xdr:grpSpPr>
      <xdr:sp macro="" textlink="">
        <xdr:nvSpPr>
          <xdr:cNvPr id="41" name="Line 476">
            <a:extLst>
              <a:ext uri="{FF2B5EF4-FFF2-40B4-BE49-F238E27FC236}">
                <a16:creationId xmlns:a16="http://schemas.microsoft.com/office/drawing/2014/main" id="{313F00E6-3042-4F44-8670-C611B1902578}"/>
              </a:ext>
            </a:extLst>
          </xdr:cNvPr>
          <xdr:cNvSpPr>
            <a:spLocks noChangeShapeType="1"/>
          </xdr:cNvSpPr>
        </xdr:nvSpPr>
        <xdr:spPr bwMode="auto">
          <a:xfrm>
            <a:off x="0" y="4"/>
            <a:ext cx="23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Rectangle 475">
            <a:extLst>
              <a:ext uri="{FF2B5EF4-FFF2-40B4-BE49-F238E27FC236}">
                <a16:creationId xmlns:a16="http://schemas.microsoft.com/office/drawing/2014/main" id="{F1CC83F7-85FA-40B8-9DD5-FB8F839020B1}"/>
              </a:ext>
            </a:extLst>
          </xdr:cNvPr>
          <xdr:cNvSpPr>
            <a:spLocks noChangeArrowheads="1"/>
          </xdr:cNvSpPr>
        </xdr:nvSpPr>
        <xdr:spPr bwMode="auto">
          <a:xfrm>
            <a:off x="0" y="3"/>
            <a:ext cx="22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3" name="Line 474">
            <a:extLst>
              <a:ext uri="{FF2B5EF4-FFF2-40B4-BE49-F238E27FC236}">
                <a16:creationId xmlns:a16="http://schemas.microsoft.com/office/drawing/2014/main" id="{F9C13CE6-8945-4CED-BCF2-A85B90D6231F}"/>
              </a:ext>
            </a:extLst>
          </xdr:cNvPr>
          <xdr:cNvSpPr>
            <a:spLocks noChangeShapeType="1"/>
          </xdr:cNvSpPr>
        </xdr:nvSpPr>
        <xdr:spPr bwMode="auto">
          <a:xfrm>
            <a:off x="6" y="9"/>
            <a:ext cx="17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" name="Rectangle 473">
            <a:extLst>
              <a:ext uri="{FF2B5EF4-FFF2-40B4-BE49-F238E27FC236}">
                <a16:creationId xmlns:a16="http://schemas.microsoft.com/office/drawing/2014/main" id="{75E6E233-D667-4827-A088-8F84C7481636}"/>
              </a:ext>
            </a:extLst>
          </xdr:cNvPr>
          <xdr:cNvSpPr>
            <a:spLocks noChangeArrowheads="1"/>
          </xdr:cNvSpPr>
        </xdr:nvSpPr>
        <xdr:spPr bwMode="auto">
          <a:xfrm>
            <a:off x="4" y="8"/>
            <a:ext cx="17" cy="8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5" name="Line 472">
            <a:extLst>
              <a:ext uri="{FF2B5EF4-FFF2-40B4-BE49-F238E27FC236}">
                <a16:creationId xmlns:a16="http://schemas.microsoft.com/office/drawing/2014/main" id="{451088CF-965F-4926-B712-E95119225A77}"/>
              </a:ext>
            </a:extLst>
          </xdr:cNvPr>
          <xdr:cNvSpPr>
            <a:spLocks noChangeShapeType="1"/>
          </xdr:cNvSpPr>
        </xdr:nvSpPr>
        <xdr:spPr bwMode="auto">
          <a:xfrm>
            <a:off x="11" y="15"/>
            <a:ext cx="12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Rectangle 471">
            <a:extLst>
              <a:ext uri="{FF2B5EF4-FFF2-40B4-BE49-F238E27FC236}">
                <a16:creationId xmlns:a16="http://schemas.microsoft.com/office/drawing/2014/main" id="{1F6E2BFF-6988-4384-8E31-7649BBF3390A}"/>
              </a:ext>
            </a:extLst>
          </xdr:cNvPr>
          <xdr:cNvSpPr>
            <a:spLocks noChangeArrowheads="1"/>
          </xdr:cNvSpPr>
        </xdr:nvSpPr>
        <xdr:spPr bwMode="auto">
          <a:xfrm>
            <a:off x="12" y="15"/>
            <a:ext cx="10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55</xdr:col>
      <xdr:colOff>0</xdr:colOff>
      <xdr:row>18</xdr:row>
      <xdr:rowOff>0</xdr:rowOff>
    </xdr:from>
    <xdr:to>
      <xdr:col>55</xdr:col>
      <xdr:colOff>19050</xdr:colOff>
      <xdr:row>18</xdr:row>
      <xdr:rowOff>19050</xdr:rowOff>
    </xdr:to>
    <xdr:grpSp>
      <xdr:nvGrpSpPr>
        <xdr:cNvPr id="47" name="Group 459">
          <a:extLst>
            <a:ext uri="{FF2B5EF4-FFF2-40B4-BE49-F238E27FC236}">
              <a16:creationId xmlns:a16="http://schemas.microsoft.com/office/drawing/2014/main" id="{DABCD70B-8639-41FD-906A-3BCCBA366DF8}"/>
            </a:ext>
          </a:extLst>
        </xdr:cNvPr>
        <xdr:cNvGrpSpPr>
          <a:grpSpLocks/>
        </xdr:cNvGrpSpPr>
      </xdr:nvGrpSpPr>
      <xdr:grpSpPr bwMode="auto">
        <a:xfrm>
          <a:off x="35724353" y="4818529"/>
          <a:ext cx="19050" cy="19050"/>
          <a:chOff x="0" y="0"/>
          <a:chExt cx="35" cy="33"/>
        </a:xfrm>
      </xdr:grpSpPr>
      <xdr:sp macro="" textlink="">
        <xdr:nvSpPr>
          <xdr:cNvPr id="48" name="Line 469">
            <a:extLst>
              <a:ext uri="{FF2B5EF4-FFF2-40B4-BE49-F238E27FC236}">
                <a16:creationId xmlns:a16="http://schemas.microsoft.com/office/drawing/2014/main" id="{6B8A901D-F43B-41F3-8351-93FF1ED929F7}"/>
              </a:ext>
            </a:extLst>
          </xdr:cNvPr>
          <xdr:cNvSpPr>
            <a:spLocks noChangeShapeType="1"/>
          </xdr:cNvSpPr>
        </xdr:nvSpPr>
        <xdr:spPr bwMode="auto">
          <a:xfrm>
            <a:off x="0" y="4"/>
            <a:ext cx="34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" name="Rectangle 468">
            <a:extLst>
              <a:ext uri="{FF2B5EF4-FFF2-40B4-BE49-F238E27FC236}">
                <a16:creationId xmlns:a16="http://schemas.microsoft.com/office/drawing/2014/main" id="{F343E989-9968-46DC-8D54-050BBE120D72}"/>
              </a:ext>
            </a:extLst>
          </xdr:cNvPr>
          <xdr:cNvSpPr>
            <a:spLocks noChangeArrowheads="1"/>
          </xdr:cNvSpPr>
        </xdr:nvSpPr>
        <xdr:spPr bwMode="auto">
          <a:xfrm>
            <a:off x="0" y="3"/>
            <a:ext cx="34" cy="8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0" name="Line 467">
            <a:extLst>
              <a:ext uri="{FF2B5EF4-FFF2-40B4-BE49-F238E27FC236}">
                <a16:creationId xmlns:a16="http://schemas.microsoft.com/office/drawing/2014/main" id="{4EA55CA5-4DA4-4113-952C-659A87AB1040}"/>
              </a:ext>
            </a:extLst>
          </xdr:cNvPr>
          <xdr:cNvSpPr>
            <a:spLocks noChangeShapeType="1"/>
          </xdr:cNvSpPr>
        </xdr:nvSpPr>
        <xdr:spPr bwMode="auto">
          <a:xfrm>
            <a:off x="6" y="9"/>
            <a:ext cx="28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Rectangle 466">
            <a:extLst>
              <a:ext uri="{FF2B5EF4-FFF2-40B4-BE49-F238E27FC236}">
                <a16:creationId xmlns:a16="http://schemas.microsoft.com/office/drawing/2014/main" id="{4BA5371D-AE20-4F02-8EA0-50C8333DDDB6}"/>
              </a:ext>
            </a:extLst>
          </xdr:cNvPr>
          <xdr:cNvSpPr>
            <a:spLocks noChangeArrowheads="1"/>
          </xdr:cNvSpPr>
        </xdr:nvSpPr>
        <xdr:spPr bwMode="auto">
          <a:xfrm>
            <a:off x="5" y="10"/>
            <a:ext cx="29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2" name="Line 465">
            <a:extLst>
              <a:ext uri="{FF2B5EF4-FFF2-40B4-BE49-F238E27FC236}">
                <a16:creationId xmlns:a16="http://schemas.microsoft.com/office/drawing/2014/main" id="{0611D122-34AD-4E6D-9482-FC0AC44632E6}"/>
              </a:ext>
            </a:extLst>
          </xdr:cNvPr>
          <xdr:cNvSpPr>
            <a:spLocks noChangeShapeType="1"/>
          </xdr:cNvSpPr>
        </xdr:nvSpPr>
        <xdr:spPr bwMode="auto">
          <a:xfrm>
            <a:off x="11" y="15"/>
            <a:ext cx="23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" name="Rectangle 464">
            <a:extLst>
              <a:ext uri="{FF2B5EF4-FFF2-40B4-BE49-F238E27FC236}">
                <a16:creationId xmlns:a16="http://schemas.microsoft.com/office/drawing/2014/main" id="{DE41982B-C2F5-45EC-8AB4-EBF4AA2536FB}"/>
              </a:ext>
            </a:extLst>
          </xdr:cNvPr>
          <xdr:cNvSpPr>
            <a:spLocks noChangeArrowheads="1"/>
          </xdr:cNvSpPr>
        </xdr:nvSpPr>
        <xdr:spPr bwMode="auto">
          <a:xfrm>
            <a:off x="10" y="15"/>
            <a:ext cx="24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4" name="Line 463">
            <a:extLst>
              <a:ext uri="{FF2B5EF4-FFF2-40B4-BE49-F238E27FC236}">
                <a16:creationId xmlns:a16="http://schemas.microsoft.com/office/drawing/2014/main" id="{8B98C968-0341-4605-A29F-36C24E6BCFCA}"/>
              </a:ext>
            </a:extLst>
          </xdr:cNvPr>
          <xdr:cNvSpPr>
            <a:spLocks noChangeShapeType="1"/>
          </xdr:cNvSpPr>
        </xdr:nvSpPr>
        <xdr:spPr bwMode="auto">
          <a:xfrm>
            <a:off x="17" y="21"/>
            <a:ext cx="17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5" name="Rectangle 462">
            <a:extLst>
              <a:ext uri="{FF2B5EF4-FFF2-40B4-BE49-F238E27FC236}">
                <a16:creationId xmlns:a16="http://schemas.microsoft.com/office/drawing/2014/main" id="{5E58C388-1376-474F-9AC9-A95D388AACC0}"/>
              </a:ext>
            </a:extLst>
          </xdr:cNvPr>
          <xdr:cNvSpPr>
            <a:spLocks noChangeArrowheads="1"/>
          </xdr:cNvSpPr>
        </xdr:nvSpPr>
        <xdr:spPr bwMode="auto">
          <a:xfrm>
            <a:off x="17" y="20"/>
            <a:ext cx="17" cy="8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6" name="Line 461">
            <a:extLst>
              <a:ext uri="{FF2B5EF4-FFF2-40B4-BE49-F238E27FC236}">
                <a16:creationId xmlns:a16="http://schemas.microsoft.com/office/drawing/2014/main" id="{A602AAAE-C389-4C33-AEE7-BE792AD900F5}"/>
              </a:ext>
            </a:extLst>
          </xdr:cNvPr>
          <xdr:cNvSpPr>
            <a:spLocks noChangeShapeType="1"/>
          </xdr:cNvSpPr>
        </xdr:nvSpPr>
        <xdr:spPr bwMode="auto">
          <a:xfrm>
            <a:off x="23" y="27"/>
            <a:ext cx="11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Rectangle 460">
            <a:extLst>
              <a:ext uri="{FF2B5EF4-FFF2-40B4-BE49-F238E27FC236}">
                <a16:creationId xmlns:a16="http://schemas.microsoft.com/office/drawing/2014/main" id="{0484E844-1101-4DE2-960F-98285AD5618A}"/>
              </a:ext>
            </a:extLst>
          </xdr:cNvPr>
          <xdr:cNvSpPr>
            <a:spLocks noChangeArrowheads="1"/>
          </xdr:cNvSpPr>
        </xdr:nvSpPr>
        <xdr:spPr bwMode="auto">
          <a:xfrm>
            <a:off x="22" y="27"/>
            <a:ext cx="12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53</xdr:col>
      <xdr:colOff>0</xdr:colOff>
      <xdr:row>20</xdr:row>
      <xdr:rowOff>0</xdr:rowOff>
    </xdr:from>
    <xdr:to>
      <xdr:col>53</xdr:col>
      <xdr:colOff>11430</xdr:colOff>
      <xdr:row>20</xdr:row>
      <xdr:rowOff>11430</xdr:rowOff>
    </xdr:to>
    <xdr:grpSp>
      <xdr:nvGrpSpPr>
        <xdr:cNvPr id="58" name="Group 456">
          <a:extLst>
            <a:ext uri="{FF2B5EF4-FFF2-40B4-BE49-F238E27FC236}">
              <a16:creationId xmlns:a16="http://schemas.microsoft.com/office/drawing/2014/main" id="{2D644980-C9C6-4960-8792-B1E0BA84CD70}"/>
            </a:ext>
          </a:extLst>
        </xdr:cNvPr>
        <xdr:cNvGrpSpPr>
          <a:grpSpLocks/>
        </xdr:cNvGrpSpPr>
      </xdr:nvGrpSpPr>
      <xdr:grpSpPr bwMode="auto">
        <a:xfrm>
          <a:off x="34514118" y="5132294"/>
          <a:ext cx="11430" cy="11430"/>
          <a:chOff x="0" y="0"/>
          <a:chExt cx="12" cy="10"/>
        </a:xfrm>
      </xdr:grpSpPr>
      <xdr:sp macro="" textlink="">
        <xdr:nvSpPr>
          <xdr:cNvPr id="59" name="Line 458">
            <a:extLst>
              <a:ext uri="{FF2B5EF4-FFF2-40B4-BE49-F238E27FC236}">
                <a16:creationId xmlns:a16="http://schemas.microsoft.com/office/drawing/2014/main" id="{EC6145E0-F5BF-45BD-B7DA-CFCA2A0C2A67}"/>
              </a:ext>
            </a:extLst>
          </xdr:cNvPr>
          <xdr:cNvSpPr>
            <a:spLocks noChangeShapeType="1"/>
          </xdr:cNvSpPr>
        </xdr:nvSpPr>
        <xdr:spPr bwMode="auto">
          <a:xfrm>
            <a:off x="0" y="4"/>
            <a:ext cx="12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Rectangle 457">
            <a:extLst>
              <a:ext uri="{FF2B5EF4-FFF2-40B4-BE49-F238E27FC236}">
                <a16:creationId xmlns:a16="http://schemas.microsoft.com/office/drawing/2014/main" id="{F7AB35EC-8D6C-4DD2-BEDB-40AF18559E79}"/>
              </a:ext>
            </a:extLst>
          </xdr:cNvPr>
          <xdr:cNvSpPr>
            <a:spLocks noChangeArrowheads="1"/>
          </xdr:cNvSpPr>
        </xdr:nvSpPr>
        <xdr:spPr bwMode="auto">
          <a:xfrm>
            <a:off x="0" y="4"/>
            <a:ext cx="12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54</xdr:col>
      <xdr:colOff>0</xdr:colOff>
      <xdr:row>19</xdr:row>
      <xdr:rowOff>0</xdr:rowOff>
    </xdr:from>
    <xdr:to>
      <xdr:col>54</xdr:col>
      <xdr:colOff>15240</xdr:colOff>
      <xdr:row>19</xdr:row>
      <xdr:rowOff>15240</xdr:rowOff>
    </xdr:to>
    <xdr:grpSp>
      <xdr:nvGrpSpPr>
        <xdr:cNvPr id="61" name="Group 446">
          <a:extLst>
            <a:ext uri="{FF2B5EF4-FFF2-40B4-BE49-F238E27FC236}">
              <a16:creationId xmlns:a16="http://schemas.microsoft.com/office/drawing/2014/main" id="{59675B1B-D996-4569-AF6D-BAA22D1AB417}"/>
            </a:ext>
          </a:extLst>
        </xdr:cNvPr>
        <xdr:cNvGrpSpPr>
          <a:grpSpLocks/>
        </xdr:cNvGrpSpPr>
      </xdr:nvGrpSpPr>
      <xdr:grpSpPr bwMode="auto">
        <a:xfrm>
          <a:off x="35119235" y="4975412"/>
          <a:ext cx="15240" cy="15240"/>
          <a:chOff x="0" y="0"/>
          <a:chExt cx="35" cy="29"/>
        </a:xfrm>
      </xdr:grpSpPr>
      <xdr:sp macro="" textlink="">
        <xdr:nvSpPr>
          <xdr:cNvPr id="62" name="Rectangle 455">
            <a:extLst>
              <a:ext uri="{FF2B5EF4-FFF2-40B4-BE49-F238E27FC236}">
                <a16:creationId xmlns:a16="http://schemas.microsoft.com/office/drawing/2014/main" id="{EE3C49B8-6D5F-429B-BB8D-D3C9FD96C3E9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34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3" name="Line 454">
            <a:extLst>
              <a:ext uri="{FF2B5EF4-FFF2-40B4-BE49-F238E27FC236}">
                <a16:creationId xmlns:a16="http://schemas.microsoft.com/office/drawing/2014/main" id="{77A30034-E8CE-4527-A4D5-F0C58DB06D54}"/>
              </a:ext>
            </a:extLst>
          </xdr:cNvPr>
          <xdr:cNvSpPr>
            <a:spLocks noChangeShapeType="1"/>
          </xdr:cNvSpPr>
        </xdr:nvSpPr>
        <xdr:spPr bwMode="auto">
          <a:xfrm>
            <a:off x="6" y="6"/>
            <a:ext cx="29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4" name="Rectangle 453">
            <a:extLst>
              <a:ext uri="{FF2B5EF4-FFF2-40B4-BE49-F238E27FC236}">
                <a16:creationId xmlns:a16="http://schemas.microsoft.com/office/drawing/2014/main" id="{46628C0D-CB41-4B6A-9240-FB6758CE979C}"/>
              </a:ext>
            </a:extLst>
          </xdr:cNvPr>
          <xdr:cNvSpPr>
            <a:spLocks noChangeArrowheads="1"/>
          </xdr:cNvSpPr>
        </xdr:nvSpPr>
        <xdr:spPr bwMode="auto">
          <a:xfrm>
            <a:off x="7" y="4"/>
            <a:ext cx="27" cy="8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5" name="Line 452">
            <a:extLst>
              <a:ext uri="{FF2B5EF4-FFF2-40B4-BE49-F238E27FC236}">
                <a16:creationId xmlns:a16="http://schemas.microsoft.com/office/drawing/2014/main" id="{8001ED05-7C92-4435-A3CC-B3A4C14C0CC3}"/>
              </a:ext>
            </a:extLst>
          </xdr:cNvPr>
          <xdr:cNvSpPr>
            <a:spLocks noChangeShapeType="1"/>
          </xdr:cNvSpPr>
        </xdr:nvSpPr>
        <xdr:spPr bwMode="auto">
          <a:xfrm>
            <a:off x="12" y="11"/>
            <a:ext cx="23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Rectangle 451">
            <a:extLst>
              <a:ext uri="{FF2B5EF4-FFF2-40B4-BE49-F238E27FC236}">
                <a16:creationId xmlns:a16="http://schemas.microsoft.com/office/drawing/2014/main" id="{313A7764-150D-4D6A-9D46-719F5B40A1DD}"/>
              </a:ext>
            </a:extLst>
          </xdr:cNvPr>
          <xdr:cNvSpPr>
            <a:spLocks noChangeArrowheads="1"/>
          </xdr:cNvSpPr>
        </xdr:nvSpPr>
        <xdr:spPr bwMode="auto">
          <a:xfrm>
            <a:off x="12" y="12"/>
            <a:ext cx="22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7" name="Line 450">
            <a:extLst>
              <a:ext uri="{FF2B5EF4-FFF2-40B4-BE49-F238E27FC236}">
                <a16:creationId xmlns:a16="http://schemas.microsoft.com/office/drawing/2014/main" id="{4387218B-4F42-4E9E-ABCE-DCEC1B717393}"/>
              </a:ext>
            </a:extLst>
          </xdr:cNvPr>
          <xdr:cNvSpPr>
            <a:spLocks noChangeShapeType="1"/>
          </xdr:cNvSpPr>
        </xdr:nvSpPr>
        <xdr:spPr bwMode="auto">
          <a:xfrm>
            <a:off x="18" y="17"/>
            <a:ext cx="17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Rectangle 449">
            <a:extLst>
              <a:ext uri="{FF2B5EF4-FFF2-40B4-BE49-F238E27FC236}">
                <a16:creationId xmlns:a16="http://schemas.microsoft.com/office/drawing/2014/main" id="{8334ED17-EF6E-4ACB-9D98-0CF82061F11E}"/>
              </a:ext>
            </a:extLst>
          </xdr:cNvPr>
          <xdr:cNvSpPr>
            <a:spLocks noChangeArrowheads="1"/>
          </xdr:cNvSpPr>
        </xdr:nvSpPr>
        <xdr:spPr bwMode="auto">
          <a:xfrm>
            <a:off x="16" y="16"/>
            <a:ext cx="17" cy="8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9" name="Line 448">
            <a:extLst>
              <a:ext uri="{FF2B5EF4-FFF2-40B4-BE49-F238E27FC236}">
                <a16:creationId xmlns:a16="http://schemas.microsoft.com/office/drawing/2014/main" id="{C2186239-3B21-43CF-B23E-4E10935986E3}"/>
              </a:ext>
            </a:extLst>
          </xdr:cNvPr>
          <xdr:cNvSpPr>
            <a:spLocks noChangeShapeType="1"/>
          </xdr:cNvSpPr>
        </xdr:nvSpPr>
        <xdr:spPr bwMode="auto">
          <a:xfrm>
            <a:off x="23" y="23"/>
            <a:ext cx="12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0" name="Rectangle 447">
            <a:extLst>
              <a:ext uri="{FF2B5EF4-FFF2-40B4-BE49-F238E27FC236}">
                <a16:creationId xmlns:a16="http://schemas.microsoft.com/office/drawing/2014/main" id="{8D02F580-F5CF-4999-88D1-17017A7E0DF7}"/>
              </a:ext>
            </a:extLst>
          </xdr:cNvPr>
          <xdr:cNvSpPr>
            <a:spLocks noChangeArrowheads="1"/>
          </xdr:cNvSpPr>
        </xdr:nvSpPr>
        <xdr:spPr bwMode="auto">
          <a:xfrm>
            <a:off x="24" y="24"/>
            <a:ext cx="10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55</xdr:col>
      <xdr:colOff>0</xdr:colOff>
      <xdr:row>19</xdr:row>
      <xdr:rowOff>0</xdr:rowOff>
    </xdr:from>
    <xdr:to>
      <xdr:col>55</xdr:col>
      <xdr:colOff>19050</xdr:colOff>
      <xdr:row>19</xdr:row>
      <xdr:rowOff>19050</xdr:rowOff>
    </xdr:to>
    <xdr:grpSp>
      <xdr:nvGrpSpPr>
        <xdr:cNvPr id="71" name="Group 436">
          <a:extLst>
            <a:ext uri="{FF2B5EF4-FFF2-40B4-BE49-F238E27FC236}">
              <a16:creationId xmlns:a16="http://schemas.microsoft.com/office/drawing/2014/main" id="{E714E4E2-2F5D-4D5C-B84A-1ECBB03C8A3F}"/>
            </a:ext>
          </a:extLst>
        </xdr:cNvPr>
        <xdr:cNvGrpSpPr>
          <a:grpSpLocks/>
        </xdr:cNvGrpSpPr>
      </xdr:nvGrpSpPr>
      <xdr:grpSpPr bwMode="auto">
        <a:xfrm>
          <a:off x="35724353" y="4975412"/>
          <a:ext cx="19050" cy="19050"/>
          <a:chOff x="0" y="0"/>
          <a:chExt cx="34" cy="29"/>
        </a:xfrm>
      </xdr:grpSpPr>
      <xdr:sp macro="" textlink="">
        <xdr:nvSpPr>
          <xdr:cNvPr id="72" name="Rectangle 445">
            <a:extLst>
              <a:ext uri="{FF2B5EF4-FFF2-40B4-BE49-F238E27FC236}">
                <a16:creationId xmlns:a16="http://schemas.microsoft.com/office/drawing/2014/main" id="{A5DB3BD2-F2A1-452A-B25C-8CE6138C1AE4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34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3" name="Line 444">
            <a:extLst>
              <a:ext uri="{FF2B5EF4-FFF2-40B4-BE49-F238E27FC236}">
                <a16:creationId xmlns:a16="http://schemas.microsoft.com/office/drawing/2014/main" id="{E27A4648-258B-48B1-A52A-2A19FF5FC928}"/>
              </a:ext>
            </a:extLst>
          </xdr:cNvPr>
          <xdr:cNvSpPr>
            <a:spLocks noChangeShapeType="1"/>
          </xdr:cNvSpPr>
        </xdr:nvSpPr>
        <xdr:spPr bwMode="auto">
          <a:xfrm>
            <a:off x="5" y="6"/>
            <a:ext cx="28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Rectangle 443">
            <a:extLst>
              <a:ext uri="{FF2B5EF4-FFF2-40B4-BE49-F238E27FC236}">
                <a16:creationId xmlns:a16="http://schemas.microsoft.com/office/drawing/2014/main" id="{26C884D5-46FE-40AB-B4BC-3F41360C4335}"/>
              </a:ext>
            </a:extLst>
          </xdr:cNvPr>
          <xdr:cNvSpPr>
            <a:spLocks noChangeArrowheads="1"/>
          </xdr:cNvSpPr>
        </xdr:nvSpPr>
        <xdr:spPr bwMode="auto">
          <a:xfrm>
            <a:off x="4" y="4"/>
            <a:ext cx="29" cy="8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5" name="Line 442">
            <a:extLst>
              <a:ext uri="{FF2B5EF4-FFF2-40B4-BE49-F238E27FC236}">
                <a16:creationId xmlns:a16="http://schemas.microsoft.com/office/drawing/2014/main" id="{229C0FD3-CCD1-46B2-8659-91B8AD271172}"/>
              </a:ext>
            </a:extLst>
          </xdr:cNvPr>
          <xdr:cNvSpPr>
            <a:spLocks noChangeShapeType="1"/>
          </xdr:cNvSpPr>
        </xdr:nvSpPr>
        <xdr:spPr bwMode="auto">
          <a:xfrm>
            <a:off x="11" y="11"/>
            <a:ext cx="22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6" name="Rectangle 441">
            <a:extLst>
              <a:ext uri="{FF2B5EF4-FFF2-40B4-BE49-F238E27FC236}">
                <a16:creationId xmlns:a16="http://schemas.microsoft.com/office/drawing/2014/main" id="{202DEB52-86D0-4013-852E-05E96F99A557}"/>
              </a:ext>
            </a:extLst>
          </xdr:cNvPr>
          <xdr:cNvSpPr>
            <a:spLocks noChangeArrowheads="1"/>
          </xdr:cNvSpPr>
        </xdr:nvSpPr>
        <xdr:spPr bwMode="auto">
          <a:xfrm>
            <a:off x="9" y="12"/>
            <a:ext cx="24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7" name="Line 440">
            <a:extLst>
              <a:ext uri="{FF2B5EF4-FFF2-40B4-BE49-F238E27FC236}">
                <a16:creationId xmlns:a16="http://schemas.microsoft.com/office/drawing/2014/main" id="{0EFB6A70-83CB-44DB-8700-472ABF43ED62}"/>
              </a:ext>
            </a:extLst>
          </xdr:cNvPr>
          <xdr:cNvSpPr>
            <a:spLocks noChangeShapeType="1"/>
          </xdr:cNvSpPr>
        </xdr:nvSpPr>
        <xdr:spPr bwMode="auto">
          <a:xfrm>
            <a:off x="16" y="17"/>
            <a:ext cx="17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Rectangle 439">
            <a:extLst>
              <a:ext uri="{FF2B5EF4-FFF2-40B4-BE49-F238E27FC236}">
                <a16:creationId xmlns:a16="http://schemas.microsoft.com/office/drawing/2014/main" id="{B0CFF42A-AE51-4EC4-8775-C849CFB49616}"/>
              </a:ext>
            </a:extLst>
          </xdr:cNvPr>
          <xdr:cNvSpPr>
            <a:spLocks noChangeArrowheads="1"/>
          </xdr:cNvSpPr>
        </xdr:nvSpPr>
        <xdr:spPr bwMode="auto">
          <a:xfrm>
            <a:off x="16" y="16"/>
            <a:ext cx="17" cy="8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9" name="Line 438">
            <a:extLst>
              <a:ext uri="{FF2B5EF4-FFF2-40B4-BE49-F238E27FC236}">
                <a16:creationId xmlns:a16="http://schemas.microsoft.com/office/drawing/2014/main" id="{C80C4229-888F-476E-9F4B-9ACA24E68E6D}"/>
              </a:ext>
            </a:extLst>
          </xdr:cNvPr>
          <xdr:cNvSpPr>
            <a:spLocks noChangeShapeType="1"/>
          </xdr:cNvSpPr>
        </xdr:nvSpPr>
        <xdr:spPr bwMode="auto">
          <a:xfrm>
            <a:off x="22" y="23"/>
            <a:ext cx="11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" name="Rectangle 437">
            <a:extLst>
              <a:ext uri="{FF2B5EF4-FFF2-40B4-BE49-F238E27FC236}">
                <a16:creationId xmlns:a16="http://schemas.microsoft.com/office/drawing/2014/main" id="{B3D590A5-60BB-4893-92CD-BEC353F2B31C}"/>
              </a:ext>
            </a:extLst>
          </xdr:cNvPr>
          <xdr:cNvSpPr>
            <a:spLocks noChangeArrowheads="1"/>
          </xdr:cNvSpPr>
        </xdr:nvSpPr>
        <xdr:spPr bwMode="auto">
          <a:xfrm>
            <a:off x="21" y="24"/>
            <a:ext cx="12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15240</xdr:colOff>
      <xdr:row>6</xdr:row>
      <xdr:rowOff>15240</xdr:rowOff>
    </xdr:to>
    <xdr:grpSp>
      <xdr:nvGrpSpPr>
        <xdr:cNvPr id="81" name="Group 515">
          <a:extLst>
            <a:ext uri="{FF2B5EF4-FFF2-40B4-BE49-F238E27FC236}">
              <a16:creationId xmlns:a16="http://schemas.microsoft.com/office/drawing/2014/main" id="{99EAC42E-9BD2-4D2A-8F83-D8DA3E793260}"/>
            </a:ext>
          </a:extLst>
        </xdr:cNvPr>
        <xdr:cNvGrpSpPr>
          <a:grpSpLocks/>
        </xdr:cNvGrpSpPr>
      </xdr:nvGrpSpPr>
      <xdr:grpSpPr bwMode="auto">
        <a:xfrm>
          <a:off x="35724353" y="1389529"/>
          <a:ext cx="15240" cy="15240"/>
          <a:chOff x="0" y="0"/>
          <a:chExt cx="34" cy="29"/>
        </a:xfrm>
      </xdr:grpSpPr>
      <xdr:sp macro="" textlink="">
        <xdr:nvSpPr>
          <xdr:cNvPr id="82" name="Rectangle 524">
            <a:extLst>
              <a:ext uri="{FF2B5EF4-FFF2-40B4-BE49-F238E27FC236}">
                <a16:creationId xmlns:a16="http://schemas.microsoft.com/office/drawing/2014/main" id="{5A9EBC74-1CF3-4C53-A216-34E851CC2034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34" cy="8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3" name="Line 523">
            <a:extLst>
              <a:ext uri="{FF2B5EF4-FFF2-40B4-BE49-F238E27FC236}">
                <a16:creationId xmlns:a16="http://schemas.microsoft.com/office/drawing/2014/main" id="{4CA7CBDF-3F85-4AC4-9715-56281905AD42}"/>
              </a:ext>
            </a:extLst>
          </xdr:cNvPr>
          <xdr:cNvSpPr>
            <a:spLocks noChangeShapeType="1"/>
          </xdr:cNvSpPr>
        </xdr:nvSpPr>
        <xdr:spPr bwMode="auto">
          <a:xfrm>
            <a:off x="5" y="6"/>
            <a:ext cx="28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Rectangle 522">
            <a:extLst>
              <a:ext uri="{FF2B5EF4-FFF2-40B4-BE49-F238E27FC236}">
                <a16:creationId xmlns:a16="http://schemas.microsoft.com/office/drawing/2014/main" id="{B4A172B9-3DCC-4D5E-865C-0A82730729AF}"/>
              </a:ext>
            </a:extLst>
          </xdr:cNvPr>
          <xdr:cNvSpPr>
            <a:spLocks noChangeArrowheads="1"/>
          </xdr:cNvSpPr>
        </xdr:nvSpPr>
        <xdr:spPr bwMode="auto">
          <a:xfrm>
            <a:off x="4" y="7"/>
            <a:ext cx="29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5" name="Line 521">
            <a:extLst>
              <a:ext uri="{FF2B5EF4-FFF2-40B4-BE49-F238E27FC236}">
                <a16:creationId xmlns:a16="http://schemas.microsoft.com/office/drawing/2014/main" id="{6D4E9DE4-9464-4AC8-94AA-DAFB95B890E5}"/>
              </a:ext>
            </a:extLst>
          </xdr:cNvPr>
          <xdr:cNvSpPr>
            <a:spLocks noChangeShapeType="1"/>
          </xdr:cNvSpPr>
        </xdr:nvSpPr>
        <xdr:spPr bwMode="auto">
          <a:xfrm>
            <a:off x="11" y="12"/>
            <a:ext cx="22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Rectangle 520">
            <a:extLst>
              <a:ext uri="{FF2B5EF4-FFF2-40B4-BE49-F238E27FC236}">
                <a16:creationId xmlns:a16="http://schemas.microsoft.com/office/drawing/2014/main" id="{C006A6E8-AD90-4EEC-B25F-1E27992A4B2D}"/>
              </a:ext>
            </a:extLst>
          </xdr:cNvPr>
          <xdr:cNvSpPr>
            <a:spLocks noChangeArrowheads="1"/>
          </xdr:cNvSpPr>
        </xdr:nvSpPr>
        <xdr:spPr bwMode="auto">
          <a:xfrm>
            <a:off x="9" y="12"/>
            <a:ext cx="24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7" name="Line 519">
            <a:extLst>
              <a:ext uri="{FF2B5EF4-FFF2-40B4-BE49-F238E27FC236}">
                <a16:creationId xmlns:a16="http://schemas.microsoft.com/office/drawing/2014/main" id="{C092B83A-8B56-47AE-8F34-C94CC3F06AE7}"/>
              </a:ext>
            </a:extLst>
          </xdr:cNvPr>
          <xdr:cNvSpPr>
            <a:spLocks noChangeShapeType="1"/>
          </xdr:cNvSpPr>
        </xdr:nvSpPr>
        <xdr:spPr bwMode="auto">
          <a:xfrm>
            <a:off x="16" y="18"/>
            <a:ext cx="17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Rectangle 518">
            <a:extLst>
              <a:ext uri="{FF2B5EF4-FFF2-40B4-BE49-F238E27FC236}">
                <a16:creationId xmlns:a16="http://schemas.microsoft.com/office/drawing/2014/main" id="{B33D324B-A9D3-497E-B404-CEAA4DF1B372}"/>
              </a:ext>
            </a:extLst>
          </xdr:cNvPr>
          <xdr:cNvSpPr>
            <a:spLocks noChangeArrowheads="1"/>
          </xdr:cNvSpPr>
        </xdr:nvSpPr>
        <xdr:spPr bwMode="auto">
          <a:xfrm>
            <a:off x="16" y="16"/>
            <a:ext cx="17" cy="8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9" name="Line 517">
            <a:extLst>
              <a:ext uri="{FF2B5EF4-FFF2-40B4-BE49-F238E27FC236}">
                <a16:creationId xmlns:a16="http://schemas.microsoft.com/office/drawing/2014/main" id="{29422E0A-C682-4A3F-9117-5D1F5C3B1E0B}"/>
              </a:ext>
            </a:extLst>
          </xdr:cNvPr>
          <xdr:cNvSpPr>
            <a:spLocks noChangeShapeType="1"/>
          </xdr:cNvSpPr>
        </xdr:nvSpPr>
        <xdr:spPr bwMode="auto">
          <a:xfrm>
            <a:off x="22" y="24"/>
            <a:ext cx="11" cy="0"/>
          </a:xfrm>
          <a:prstGeom prst="line">
            <a:avLst/>
          </a:prstGeom>
          <a:noFill/>
          <a:ln w="4763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Rectangle 516">
            <a:extLst>
              <a:ext uri="{FF2B5EF4-FFF2-40B4-BE49-F238E27FC236}">
                <a16:creationId xmlns:a16="http://schemas.microsoft.com/office/drawing/2014/main" id="{18C3A866-6E50-4F27-9A00-5EE3A347BBE2}"/>
              </a:ext>
            </a:extLst>
          </xdr:cNvPr>
          <xdr:cNvSpPr>
            <a:spLocks noChangeArrowheads="1"/>
          </xdr:cNvSpPr>
        </xdr:nvSpPr>
        <xdr:spPr bwMode="auto">
          <a:xfrm>
            <a:off x="21" y="24"/>
            <a:ext cx="12" cy="5"/>
          </a:xfrm>
          <a:prstGeom prst="rect">
            <a:avLst/>
          </a:pr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ilaga%201%20-%20Modell%20f&#246;r%20ber&#228;kning%20PSRV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apport/PSRV%20-%20Bost&#228;d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apport/PSRV%20-%20Skolverksamhe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nceptuell modell"/>
      <sheetName val="Inmatning"/>
      <sheetName val="Kommentarer"/>
      <sheetName val="Uttagsrapport"/>
      <sheetName val="Avvikelser ämnesdata"/>
      <sheetName val="Riktvärden"/>
      <sheetName val="Halter"/>
      <sheetName val="Bilaga kommentarer"/>
      <sheetName val="Valda referenser"/>
      <sheetName val="Ämnen"/>
      <sheetName val="Lista avvik."/>
      <sheetName val="Modellparam."/>
      <sheetName val="Scenarier"/>
      <sheetName val="Scenariokommentarer"/>
      <sheetName val="Referensdatabas"/>
      <sheetName val="Generella riktvärden"/>
      <sheetName val="Referenser"/>
      <sheetName val="FM1-2"/>
      <sheetName val="TM1"/>
      <sheetName val="TM2"/>
      <sheetName val="TM3"/>
      <sheetName val="TM4"/>
      <sheetName val="TM5"/>
      <sheetName val="EM1"/>
      <sheetName val="EM2"/>
      <sheetName val="EM3"/>
      <sheetName val="EM4"/>
      <sheetName val="EM5"/>
      <sheetName val="EM6"/>
      <sheetName val="EM7"/>
      <sheetName val="EM8"/>
      <sheetName val="EM9"/>
      <sheetName val="Miljö"/>
      <sheetName val="Riktv."/>
      <sheetName val="Konc."/>
      <sheetName val="Envägskoncentrationer KM"/>
      <sheetName val="Envägskoncentrationer MKM"/>
      <sheetName val="Valda ämn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nceptuell modell"/>
      <sheetName val="Inmatning"/>
      <sheetName val="Kommentarer"/>
      <sheetName val="Uttagsrapport"/>
      <sheetName val="Avvikelser ämnesdata"/>
      <sheetName val="Riktvärden"/>
      <sheetName val="Halter"/>
      <sheetName val="Bilaga kommentarer"/>
      <sheetName val="Valda referenser"/>
      <sheetName val="Ämnen"/>
      <sheetName val="Lista avvik."/>
      <sheetName val="Modellparam."/>
      <sheetName val="Scenarier"/>
      <sheetName val="Scenariokommentarer"/>
      <sheetName val="Referensdatabas"/>
      <sheetName val="Generella riktvärden"/>
      <sheetName val="Referenser"/>
      <sheetName val="FM1-2"/>
      <sheetName val="TM1"/>
      <sheetName val="TM2"/>
      <sheetName val="TM3"/>
      <sheetName val="TM4"/>
      <sheetName val="TM5"/>
      <sheetName val="EM1"/>
      <sheetName val="EM2"/>
      <sheetName val="EM3"/>
      <sheetName val="EM4"/>
      <sheetName val="EM5"/>
      <sheetName val="EM6"/>
      <sheetName val="EM7"/>
      <sheetName val="EM8"/>
      <sheetName val="EM9"/>
      <sheetName val="Miljö"/>
      <sheetName val="Riktv."/>
      <sheetName val="Konc."/>
      <sheetName val="Envägskoncentrationer KM"/>
      <sheetName val="Envägskoncentrationer MKM"/>
      <sheetName val="Valda ämnen"/>
    </sheetNames>
    <sheetDataSet>
      <sheetData sheetId="0"/>
      <sheetData sheetId="1"/>
      <sheetData sheetId="2">
        <row r="11">
          <cell r="C11">
            <v>1</v>
          </cell>
          <cell r="D11">
            <v>1</v>
          </cell>
          <cell r="E11" t="str">
            <v>text2</v>
          </cell>
          <cell r="F11" t="str">
            <v>Arsenik</v>
          </cell>
          <cell r="G11" t="str">
            <v>10</v>
          </cell>
          <cell r="H11" t="str">
            <v>mg/kg</v>
          </cell>
          <cell r="I11" t="str">
            <v>Bakgrundshalt</v>
          </cell>
        </row>
        <row r="12">
          <cell r="C12">
            <v>2</v>
          </cell>
          <cell r="D12">
            <v>1</v>
          </cell>
          <cell r="E12" t="str">
            <v>text2</v>
          </cell>
          <cell r="F12" t="str">
            <v>Barium</v>
          </cell>
          <cell r="G12" t="str">
            <v>300</v>
          </cell>
          <cell r="H12" t="str">
            <v>mg/kg</v>
          </cell>
          <cell r="I12" t="str">
            <v>Skydd av markmiljö</v>
          </cell>
        </row>
        <row r="13">
          <cell r="C13">
            <v>3</v>
          </cell>
          <cell r="D13">
            <v>1</v>
          </cell>
          <cell r="E13" t="str">
            <v>text2</v>
          </cell>
          <cell r="F13" t="str">
            <v>Kadmium</v>
          </cell>
          <cell r="G13" t="str">
            <v>8,0</v>
          </cell>
          <cell r="H13" t="str">
            <v>mg/kg</v>
          </cell>
          <cell r="I13" t="str">
            <v>Skydd av ytvatten</v>
          </cell>
        </row>
        <row r="14">
          <cell r="C14">
            <v>4</v>
          </cell>
          <cell r="D14">
            <v>1</v>
          </cell>
          <cell r="E14" t="str">
            <v>text2</v>
          </cell>
          <cell r="F14" t="str">
            <v>Kobolt</v>
          </cell>
          <cell r="G14" t="str">
            <v>35</v>
          </cell>
          <cell r="H14" t="str">
            <v>mg/kg</v>
          </cell>
          <cell r="I14" t="str">
            <v>Skydd av markmiljö</v>
          </cell>
        </row>
        <row r="15">
          <cell r="C15">
            <v>5</v>
          </cell>
          <cell r="D15">
            <v>1</v>
          </cell>
          <cell r="E15" t="str">
            <v>text2</v>
          </cell>
          <cell r="F15" t="str">
            <v>Krom tot</v>
          </cell>
          <cell r="G15" t="str">
            <v>150</v>
          </cell>
          <cell r="H15" t="str">
            <v>mg/kg</v>
          </cell>
          <cell r="I15" t="str">
            <v>Skydd av markmiljö</v>
          </cell>
        </row>
        <row r="16">
          <cell r="C16">
            <v>6</v>
          </cell>
          <cell r="D16">
            <v>1</v>
          </cell>
          <cell r="E16" t="str">
            <v>text2</v>
          </cell>
          <cell r="F16" t="str">
            <v>Koppar</v>
          </cell>
          <cell r="G16" t="str">
            <v>200</v>
          </cell>
          <cell r="H16" t="str">
            <v>mg/kg</v>
          </cell>
          <cell r="I16" t="str">
            <v>Skydd av markmiljö</v>
          </cell>
        </row>
        <row r="17">
          <cell r="C17">
            <v>7</v>
          </cell>
          <cell r="D17">
            <v>1</v>
          </cell>
          <cell r="E17" t="str">
            <v>text2</v>
          </cell>
          <cell r="F17" t="str">
            <v>Kvicksilver</v>
          </cell>
          <cell r="G17" t="str">
            <v>0,60</v>
          </cell>
          <cell r="H17" t="str">
            <v>mg/kg</v>
          </cell>
          <cell r="I17" t="str">
            <v>Inandning av ånga</v>
          </cell>
        </row>
        <row r="18">
          <cell r="C18">
            <v>8</v>
          </cell>
          <cell r="D18">
            <v>1</v>
          </cell>
          <cell r="E18" t="str">
            <v>text2</v>
          </cell>
          <cell r="F18" t="str">
            <v>Nickel</v>
          </cell>
          <cell r="G18" t="str">
            <v>120</v>
          </cell>
          <cell r="H18" t="str">
            <v>mg/kg</v>
          </cell>
          <cell r="I18" t="str">
            <v>Skydd av markmiljö</v>
          </cell>
        </row>
        <row r="19">
          <cell r="C19">
            <v>9</v>
          </cell>
          <cell r="D19">
            <v>1</v>
          </cell>
          <cell r="E19" t="str">
            <v>text2</v>
          </cell>
          <cell r="F19" t="str">
            <v>Bly</v>
          </cell>
          <cell r="G19" t="str">
            <v>120</v>
          </cell>
          <cell r="H19" t="str">
            <v>mg/kg</v>
          </cell>
          <cell r="I19" t="str">
            <v>Intag av jord</v>
          </cell>
        </row>
        <row r="20">
          <cell r="C20">
            <v>10</v>
          </cell>
          <cell r="D20">
            <v>1</v>
          </cell>
          <cell r="E20" t="str">
            <v>text2</v>
          </cell>
          <cell r="F20" t="str">
            <v>Vanadin</v>
          </cell>
          <cell r="G20" t="str">
            <v>200</v>
          </cell>
          <cell r="H20" t="str">
            <v>mg/kg</v>
          </cell>
          <cell r="I20" t="str">
            <v>Skydd av markmiljö</v>
          </cell>
        </row>
        <row r="21">
          <cell r="C21">
            <v>11</v>
          </cell>
          <cell r="D21">
            <v>1</v>
          </cell>
          <cell r="E21" t="str">
            <v>text2</v>
          </cell>
          <cell r="F21" t="str">
            <v>Zink</v>
          </cell>
          <cell r="G21" t="str">
            <v>500</v>
          </cell>
          <cell r="H21" t="str">
            <v>mg/kg</v>
          </cell>
          <cell r="I21" t="str">
            <v>Skydd av markmiljö</v>
          </cell>
        </row>
        <row r="22">
          <cell r="C22">
            <v>12</v>
          </cell>
          <cell r="D22">
            <v>1</v>
          </cell>
          <cell r="E22" t="str">
            <v>text2</v>
          </cell>
          <cell r="F22" t="str">
            <v>Alifat &gt;C8-C10</v>
          </cell>
          <cell r="G22" t="str">
            <v>35</v>
          </cell>
          <cell r="H22" t="str">
            <v>mg/kg</v>
          </cell>
          <cell r="I22" t="str">
            <v>Inandning av ånga</v>
          </cell>
        </row>
        <row r="23">
          <cell r="C23">
            <v>13</v>
          </cell>
          <cell r="D23">
            <v>1</v>
          </cell>
          <cell r="E23" t="str">
            <v>text2</v>
          </cell>
          <cell r="F23" t="str">
            <v>Alifat &gt;C16-C35</v>
          </cell>
          <cell r="G23" t="str">
            <v>1 000</v>
          </cell>
          <cell r="H23" t="str">
            <v>mg/kg</v>
          </cell>
          <cell r="I23" t="str">
            <v>Skydd av markmiljö</v>
          </cell>
        </row>
        <row r="24">
          <cell r="C24">
            <v>14</v>
          </cell>
          <cell r="D24">
            <v>1</v>
          </cell>
          <cell r="E24" t="str">
            <v>text2</v>
          </cell>
          <cell r="F24" t="str">
            <v>Aromat &gt;C8-C10</v>
          </cell>
          <cell r="G24" t="str">
            <v>50</v>
          </cell>
          <cell r="H24" t="str">
            <v>mg/kg</v>
          </cell>
          <cell r="I24" t="str">
            <v>Skydd av markmiljö</v>
          </cell>
        </row>
        <row r="25">
          <cell r="C25">
            <v>15</v>
          </cell>
          <cell r="D25">
            <v>1</v>
          </cell>
          <cell r="E25" t="str">
            <v>text2</v>
          </cell>
          <cell r="F25" t="str">
            <v>Aromat &gt;C10-C16</v>
          </cell>
          <cell r="G25" t="str">
            <v>15</v>
          </cell>
          <cell r="H25" t="str">
            <v>mg/kg</v>
          </cell>
          <cell r="I25" t="str">
            <v>Skydd av markmiljö</v>
          </cell>
        </row>
        <row r="26">
          <cell r="C26">
            <v>16</v>
          </cell>
          <cell r="D26">
            <v>1</v>
          </cell>
          <cell r="E26" t="str">
            <v>text2</v>
          </cell>
          <cell r="F26" t="str">
            <v>Aromat &gt;C16-C35</v>
          </cell>
          <cell r="G26" t="str">
            <v>30</v>
          </cell>
          <cell r="H26" t="str">
            <v>mg/kg</v>
          </cell>
          <cell r="I26" t="str">
            <v>Skydd av ytvatten</v>
          </cell>
        </row>
        <row r="27">
          <cell r="C27">
            <v>17</v>
          </cell>
          <cell r="D27">
            <v>1</v>
          </cell>
          <cell r="E27" t="str">
            <v>text2</v>
          </cell>
          <cell r="F27" t="str">
            <v>Aromat &gt;C8-C10</v>
          </cell>
          <cell r="G27" t="str">
            <v>50</v>
          </cell>
          <cell r="H27" t="str">
            <v>mg/kg</v>
          </cell>
          <cell r="I27" t="str">
            <v>Skydd av markmiljö</v>
          </cell>
        </row>
        <row r="28">
          <cell r="C28">
            <v>18</v>
          </cell>
          <cell r="D28">
            <v>1</v>
          </cell>
          <cell r="E28" t="str">
            <v>text2</v>
          </cell>
          <cell r="F28" t="str">
            <v>Aromat &gt;C10-C16</v>
          </cell>
          <cell r="G28" t="str">
            <v>15</v>
          </cell>
          <cell r="H28" t="str">
            <v>mg/kg</v>
          </cell>
          <cell r="I28" t="str">
            <v>Skydd av markmiljö</v>
          </cell>
        </row>
        <row r="29">
          <cell r="C29">
            <v>19</v>
          </cell>
          <cell r="D29">
            <v>1</v>
          </cell>
          <cell r="E29" t="str">
            <v>text2</v>
          </cell>
          <cell r="F29" t="str">
            <v>Aromat &gt;C16-C35</v>
          </cell>
          <cell r="G29" t="str">
            <v>30</v>
          </cell>
          <cell r="H29" t="str">
            <v>mg/kg</v>
          </cell>
          <cell r="I29" t="str">
            <v>Skydd av ytvatten</v>
          </cell>
        </row>
        <row r="30">
          <cell r="C30">
            <v>20</v>
          </cell>
          <cell r="D30">
            <v>1</v>
          </cell>
          <cell r="E30" t="str">
            <v>text2</v>
          </cell>
          <cell r="F30" t="str">
            <v>Antracen</v>
          </cell>
          <cell r="G30" t="str">
            <v>30</v>
          </cell>
          <cell r="H30" t="str">
            <v>mg/kg</v>
          </cell>
          <cell r="I30" t="str">
            <v>Inandning av ånga</v>
          </cell>
        </row>
        <row r="31">
          <cell r="C31">
            <v>21</v>
          </cell>
          <cell r="D31">
            <v>1</v>
          </cell>
          <cell r="E31" t="str">
            <v>text2</v>
          </cell>
          <cell r="F31" t="str">
            <v>Benso(a)pyren</v>
          </cell>
          <cell r="G31" t="str">
            <v>0,35</v>
          </cell>
          <cell r="H31" t="str">
            <v>mg/kg</v>
          </cell>
          <cell r="I31" t="str">
            <v>Inandning av damm</v>
          </cell>
        </row>
        <row r="32">
          <cell r="C32">
            <v>22</v>
          </cell>
          <cell r="D32">
            <v>1</v>
          </cell>
          <cell r="E32" t="str">
            <v>text2</v>
          </cell>
          <cell r="F32" t="str">
            <v>PAH-L</v>
          </cell>
          <cell r="G32" t="str">
            <v>15</v>
          </cell>
          <cell r="H32" t="str">
            <v>mg/kg</v>
          </cell>
          <cell r="I32" t="str">
            <v>Skydd av markmiljö</v>
          </cell>
        </row>
        <row r="33">
          <cell r="C33">
            <v>23</v>
          </cell>
          <cell r="D33">
            <v>1</v>
          </cell>
          <cell r="E33" t="str">
            <v>text2</v>
          </cell>
          <cell r="F33" t="str">
            <v>PAH-M</v>
          </cell>
          <cell r="G33" t="str">
            <v>6,0</v>
          </cell>
          <cell r="H33" t="str">
            <v>mg/kg</v>
          </cell>
          <cell r="I33" t="str">
            <v>Inandning av ånga</v>
          </cell>
        </row>
        <row r="34">
          <cell r="C34">
            <v>24</v>
          </cell>
          <cell r="D34">
            <v>1</v>
          </cell>
          <cell r="E34" t="str">
            <v>text2</v>
          </cell>
          <cell r="F34" t="str">
            <v>PAH-H</v>
          </cell>
          <cell r="G34" t="str">
            <v>5,0</v>
          </cell>
          <cell r="H34" t="str">
            <v>mg/kg</v>
          </cell>
          <cell r="I34" t="str">
            <v>Intag av jord</v>
          </cell>
        </row>
        <row r="35">
          <cell r="C35">
            <v>25</v>
          </cell>
          <cell r="D35">
            <v>1</v>
          </cell>
          <cell r="E35" t="str">
            <v>tom</v>
          </cell>
          <cell r="F35" t="str">
            <v xml:space="preserve"> </v>
          </cell>
          <cell r="G35" t="str">
            <v xml:space="preserve"> </v>
          </cell>
          <cell r="H35" t="str">
            <v xml:space="preserve"> </v>
          </cell>
          <cell r="I35" t="str">
            <v xml:space="preserve"> </v>
          </cell>
        </row>
        <row r="36">
          <cell r="C36">
            <v>26</v>
          </cell>
          <cell r="D36">
            <v>1</v>
          </cell>
          <cell r="E36" t="str">
            <v>tom</v>
          </cell>
          <cell r="F36" t="str">
            <v xml:space="preserve"> </v>
          </cell>
          <cell r="G36" t="str">
            <v xml:space="preserve"> </v>
          </cell>
          <cell r="H36" t="str">
            <v xml:space="preserve"> </v>
          </cell>
          <cell r="I36" t="str">
            <v xml:space="preserve"> </v>
          </cell>
        </row>
        <row r="37">
          <cell r="C37">
            <v>27</v>
          </cell>
          <cell r="D37">
            <v>1</v>
          </cell>
          <cell r="E37" t="str">
            <v>rubrik</v>
          </cell>
          <cell r="F37" t="str">
            <v>Avvikelser i scenarioparametrar</v>
          </cell>
          <cell r="G37" t="str">
            <v>Eget scenario</v>
          </cell>
          <cell r="H37" t="str">
            <v>Generellt scenario</v>
          </cell>
          <cell r="I37" t="e">
            <v>#N/A</v>
          </cell>
        </row>
        <row r="38">
          <cell r="C38">
            <v>28</v>
          </cell>
          <cell r="D38">
            <v>1</v>
          </cell>
          <cell r="E38" t="str">
            <v>rubrik2</v>
          </cell>
          <cell r="F38" t="e">
            <v>#N/A</v>
          </cell>
          <cell r="G38" t="str">
            <v>Bostäder</v>
          </cell>
          <cell r="H38" t="str">
            <v>KM</v>
          </cell>
          <cell r="I38" t="e">
            <v>#N/A</v>
          </cell>
        </row>
        <row r="39">
          <cell r="C39">
            <v>0</v>
          </cell>
          <cell r="D39">
            <v>0</v>
          </cell>
          <cell r="E39" t="str">
            <v>rubrik3</v>
          </cell>
          <cell r="F39" t="str">
            <v>VARNING! Orealistiska indata !</v>
          </cell>
          <cell r="G39" t="e">
            <v>#N/A</v>
          </cell>
          <cell r="H39" t="e">
            <v>#N/A</v>
          </cell>
          <cell r="I39" t="e">
            <v>#N/A</v>
          </cell>
        </row>
        <row r="40">
          <cell r="C40">
            <v>0</v>
          </cell>
          <cell r="D40">
            <v>0</v>
          </cell>
          <cell r="E40" t="str">
            <v>rubrik3</v>
          </cell>
          <cell r="F40" t="str">
            <v>Kontrollera röd-markerade värden !</v>
          </cell>
          <cell r="G40" t="e">
            <v>#N/A</v>
          </cell>
          <cell r="H40" t="e">
            <v>#N/A</v>
          </cell>
          <cell r="I40" t="e">
            <v>#N/A</v>
          </cell>
        </row>
        <row r="41">
          <cell r="C41">
            <v>0</v>
          </cell>
          <cell r="D41">
            <v>0</v>
          </cell>
          <cell r="E41" t="str">
            <v>text</v>
          </cell>
          <cell r="F41" t="str">
            <v>Intag av jord</v>
          </cell>
          <cell r="G41" t="str">
            <v>beaktas</v>
          </cell>
          <cell r="H41" t="str">
            <v>beaktas</v>
          </cell>
          <cell r="I41" t="e">
            <v>#N/A</v>
          </cell>
        </row>
        <row r="42">
          <cell r="C42">
            <v>0</v>
          </cell>
          <cell r="D42">
            <v>0</v>
          </cell>
          <cell r="E42" t="str">
            <v>text</v>
          </cell>
          <cell r="F42" t="str">
            <v>Hudkontakt med jord/damm</v>
          </cell>
          <cell r="G42" t="str">
            <v>beaktas</v>
          </cell>
          <cell r="H42" t="str">
            <v>beaktas</v>
          </cell>
          <cell r="I42" t="e">
            <v>#N/A</v>
          </cell>
        </row>
        <row r="43">
          <cell r="C43">
            <v>0</v>
          </cell>
          <cell r="D43">
            <v>0</v>
          </cell>
          <cell r="E43" t="str">
            <v>text</v>
          </cell>
          <cell r="F43" t="str">
            <v>Inandning av damm</v>
          </cell>
          <cell r="G43" t="str">
            <v>beaktas</v>
          </cell>
          <cell r="H43" t="str">
            <v>beaktas</v>
          </cell>
          <cell r="I43" t="e">
            <v>#N/A</v>
          </cell>
        </row>
        <row r="44">
          <cell r="C44">
            <v>0</v>
          </cell>
          <cell r="D44">
            <v>0</v>
          </cell>
          <cell r="E44" t="str">
            <v>text</v>
          </cell>
          <cell r="F44" t="str">
            <v>Inandning av ånga</v>
          </cell>
          <cell r="G44" t="str">
            <v>beaktas</v>
          </cell>
          <cell r="H44" t="str">
            <v>beaktas</v>
          </cell>
          <cell r="I44" t="e">
            <v>#N/A</v>
          </cell>
        </row>
        <row r="45">
          <cell r="C45">
            <v>29</v>
          </cell>
          <cell r="D45">
            <v>1</v>
          </cell>
          <cell r="E45" t="str">
            <v>text</v>
          </cell>
          <cell r="F45" t="str">
            <v>Intag av dricksvatten</v>
          </cell>
          <cell r="G45" t="str">
            <v>beaktas ej</v>
          </cell>
          <cell r="H45" t="str">
            <v>beaktas</v>
          </cell>
          <cell r="I45" t="e">
            <v>#N/A</v>
          </cell>
        </row>
        <row r="46">
          <cell r="C46">
            <v>30</v>
          </cell>
          <cell r="D46">
            <v>1</v>
          </cell>
          <cell r="E46" t="str">
            <v>text</v>
          </cell>
          <cell r="F46" t="str">
            <v>Intag av växter</v>
          </cell>
          <cell r="G46" t="str">
            <v>beaktas ej</v>
          </cell>
          <cell r="H46" t="str">
            <v>beaktas</v>
          </cell>
          <cell r="I46" t="e">
            <v>#N/A</v>
          </cell>
        </row>
        <row r="47">
          <cell r="C47">
            <v>0</v>
          </cell>
          <cell r="D47">
            <v>0</v>
          </cell>
          <cell r="E47" t="str">
            <v>text</v>
          </cell>
          <cell r="F47" t="str">
            <v>Uppskattning av halt i fisk</v>
          </cell>
          <cell r="G47" t="str">
            <v>beaktas ej</v>
          </cell>
          <cell r="H47" t="str">
            <v>beaktas ej</v>
          </cell>
          <cell r="I47" t="e">
            <v>#N/A</v>
          </cell>
        </row>
        <row r="48">
          <cell r="C48">
            <v>0</v>
          </cell>
          <cell r="D48">
            <v>0</v>
          </cell>
          <cell r="E48" t="str">
            <v>text</v>
          </cell>
          <cell r="F48" t="str">
            <v>Scenariospecifika modellparametrar</v>
          </cell>
          <cell r="G48" t="str">
            <v>KM-värde</v>
          </cell>
          <cell r="H48" t="str">
            <v>KM-värde</v>
          </cell>
          <cell r="I48" t="e">
            <v>#N/A</v>
          </cell>
        </row>
        <row r="49">
          <cell r="C49">
            <v>31</v>
          </cell>
          <cell r="D49">
            <v>1</v>
          </cell>
          <cell r="E49" t="str">
            <v>text</v>
          </cell>
          <cell r="F49" t="str">
            <v>Exp.tid barn - intag av jord</v>
          </cell>
          <cell r="G49">
            <v>245</v>
          </cell>
          <cell r="H49">
            <v>365</v>
          </cell>
          <cell r="I49" t="str">
            <v>dag/år</v>
          </cell>
        </row>
        <row r="50">
          <cell r="C50">
            <v>32</v>
          </cell>
          <cell r="D50">
            <v>1</v>
          </cell>
          <cell r="E50" t="str">
            <v>text</v>
          </cell>
          <cell r="F50" t="str">
            <v>Exp.tid vuxna - intag av jord</v>
          </cell>
          <cell r="G50">
            <v>245</v>
          </cell>
          <cell r="H50">
            <v>365</v>
          </cell>
          <cell r="I50" t="str">
            <v>dag/år</v>
          </cell>
        </row>
        <row r="51">
          <cell r="C51">
            <v>0</v>
          </cell>
          <cell r="D51">
            <v>0</v>
          </cell>
          <cell r="E51" t="str">
            <v>text</v>
          </cell>
          <cell r="F51" t="str">
            <v>Exp.tid barn - hudkontakt jord/damm</v>
          </cell>
          <cell r="G51">
            <v>120</v>
          </cell>
          <cell r="H51">
            <v>120</v>
          </cell>
          <cell r="I51" t="str">
            <v>dag/år</v>
          </cell>
        </row>
        <row r="52">
          <cell r="C52">
            <v>0</v>
          </cell>
          <cell r="D52">
            <v>0</v>
          </cell>
          <cell r="E52" t="str">
            <v>text</v>
          </cell>
          <cell r="F52" t="str">
            <v>Exp.tid vuxna - hudkontakt jord/damm</v>
          </cell>
          <cell r="G52">
            <v>120</v>
          </cell>
          <cell r="H52">
            <v>120</v>
          </cell>
          <cell r="I52" t="str">
            <v>dag/år</v>
          </cell>
        </row>
        <row r="53">
          <cell r="C53">
            <v>33</v>
          </cell>
          <cell r="D53">
            <v>1</v>
          </cell>
          <cell r="E53" t="str">
            <v>text</v>
          </cell>
          <cell r="F53" t="str">
            <v>Exp.tid barn - inandning av damm</v>
          </cell>
          <cell r="G53">
            <v>245</v>
          </cell>
          <cell r="H53">
            <v>365</v>
          </cell>
          <cell r="I53" t="str">
            <v>dag/år</v>
          </cell>
        </row>
        <row r="54">
          <cell r="C54">
            <v>34</v>
          </cell>
          <cell r="D54">
            <v>1</v>
          </cell>
          <cell r="E54" t="str">
            <v>text</v>
          </cell>
          <cell r="F54" t="str">
            <v>Exp.tid vuxna - inandning av damm</v>
          </cell>
          <cell r="G54">
            <v>245</v>
          </cell>
          <cell r="H54">
            <v>365</v>
          </cell>
          <cell r="I54" t="str">
            <v>dag/år</v>
          </cell>
        </row>
        <row r="55">
          <cell r="C55">
            <v>0</v>
          </cell>
          <cell r="D55">
            <v>0</v>
          </cell>
          <cell r="E55" t="str">
            <v>text</v>
          </cell>
          <cell r="F55" t="str">
            <v>Andel inomhusvistelse - inandn. damm</v>
          </cell>
          <cell r="G55">
            <v>1</v>
          </cell>
          <cell r="H55">
            <v>1</v>
          </cell>
          <cell r="I55" t="str">
            <v>-</v>
          </cell>
        </row>
        <row r="56">
          <cell r="C56">
            <v>35</v>
          </cell>
          <cell r="D56">
            <v>1</v>
          </cell>
          <cell r="E56" t="str">
            <v>text</v>
          </cell>
          <cell r="F56" t="str">
            <v>Exp.tid barn - inandning av ånga</v>
          </cell>
          <cell r="G56">
            <v>245</v>
          </cell>
          <cell r="H56">
            <v>365</v>
          </cell>
          <cell r="I56" t="str">
            <v>dag/år</v>
          </cell>
        </row>
        <row r="57">
          <cell r="C57">
            <v>36</v>
          </cell>
          <cell r="D57">
            <v>1</v>
          </cell>
          <cell r="E57" t="str">
            <v>text</v>
          </cell>
          <cell r="F57" t="str">
            <v>Exp.tid vuxna - inandning av ånga</v>
          </cell>
          <cell r="G57">
            <v>245</v>
          </cell>
          <cell r="H57">
            <v>365</v>
          </cell>
          <cell r="I57" t="str">
            <v>dag/år</v>
          </cell>
        </row>
        <row r="58">
          <cell r="C58">
            <v>0</v>
          </cell>
          <cell r="D58">
            <v>0</v>
          </cell>
          <cell r="E58" t="str">
            <v>text</v>
          </cell>
          <cell r="F58" t="str">
            <v>Andel inomhusvistelse - inandn. ånga</v>
          </cell>
          <cell r="G58">
            <v>1</v>
          </cell>
          <cell r="H58">
            <v>1</v>
          </cell>
          <cell r="I58" t="str">
            <v>-</v>
          </cell>
        </row>
        <row r="59">
          <cell r="C59">
            <v>0</v>
          </cell>
          <cell r="D59">
            <v>0</v>
          </cell>
          <cell r="E59" t="str">
            <v>text</v>
          </cell>
          <cell r="F59" t="str">
            <v>Konsumtion av växter - barn</v>
          </cell>
          <cell r="G59">
            <v>0.25</v>
          </cell>
          <cell r="H59">
            <v>0.25</v>
          </cell>
          <cell r="I59" t="str">
            <v>kg/dag</v>
          </cell>
        </row>
        <row r="60">
          <cell r="C60">
            <v>0</v>
          </cell>
          <cell r="D60">
            <v>0</v>
          </cell>
          <cell r="E60" t="str">
            <v>text</v>
          </cell>
          <cell r="F60" t="str">
            <v>Konsumtion av växter - vuxna</v>
          </cell>
          <cell r="G60">
            <v>0.4</v>
          </cell>
          <cell r="H60">
            <v>0.4</v>
          </cell>
          <cell r="I60" t="str">
            <v>kg/dag</v>
          </cell>
        </row>
        <row r="61">
          <cell r="C61">
            <v>0</v>
          </cell>
          <cell r="D61">
            <v>0</v>
          </cell>
          <cell r="E61" t="str">
            <v>text</v>
          </cell>
          <cell r="F61" t="str">
            <v>Andel växter från odling på plats</v>
          </cell>
          <cell r="G61">
            <v>0.1</v>
          </cell>
          <cell r="H61">
            <v>0.1</v>
          </cell>
          <cell r="I61" t="str">
            <v>-</v>
          </cell>
        </row>
        <row r="62">
          <cell r="C62">
            <v>0</v>
          </cell>
          <cell r="D62">
            <v>0</v>
          </cell>
          <cell r="E62" t="str">
            <v>text</v>
          </cell>
          <cell r="F62" t="str">
            <v>Halt löst/mobilt organiskt kol i grundvatten</v>
          </cell>
          <cell r="G62">
            <v>3.0000000000000001E-6</v>
          </cell>
          <cell r="H62">
            <v>3.0000000000000001E-6</v>
          </cell>
          <cell r="I62" t="str">
            <v>-</v>
          </cell>
        </row>
        <row r="63">
          <cell r="C63">
            <v>0</v>
          </cell>
          <cell r="D63">
            <v>0</v>
          </cell>
          <cell r="E63" t="str">
            <v>text</v>
          </cell>
          <cell r="F63" t="str">
            <v>Torrdensitet</v>
          </cell>
          <cell r="G63">
            <v>1.5</v>
          </cell>
          <cell r="H63">
            <v>1.5</v>
          </cell>
          <cell r="I63" t="str">
            <v>kg/dm³</v>
          </cell>
        </row>
        <row r="64">
          <cell r="C64">
            <v>0</v>
          </cell>
          <cell r="D64">
            <v>0</v>
          </cell>
          <cell r="E64" t="str">
            <v>text</v>
          </cell>
          <cell r="F64" t="str">
            <v>Halt organiskt kol</v>
          </cell>
          <cell r="G64">
            <v>0.02</v>
          </cell>
          <cell r="H64">
            <v>0.02</v>
          </cell>
          <cell r="I64" t="str">
            <v>kg/kg</v>
          </cell>
        </row>
        <row r="65">
          <cell r="C65">
            <v>0</v>
          </cell>
          <cell r="D65">
            <v>0</v>
          </cell>
          <cell r="E65" t="str">
            <v>text</v>
          </cell>
          <cell r="F65" t="str">
            <v>Vattenhalt</v>
          </cell>
          <cell r="G65">
            <v>0.32</v>
          </cell>
          <cell r="H65">
            <v>0.32</v>
          </cell>
          <cell r="I65" t="str">
            <v>dm³/dm³</v>
          </cell>
        </row>
        <row r="66">
          <cell r="C66">
            <v>0</v>
          </cell>
          <cell r="D66">
            <v>0</v>
          </cell>
          <cell r="E66" t="str">
            <v>text</v>
          </cell>
          <cell r="F66" t="str">
            <v>Andel porluft</v>
          </cell>
          <cell r="G66">
            <v>0.08</v>
          </cell>
          <cell r="H66">
            <v>0.08</v>
          </cell>
          <cell r="I66" t="str">
            <v>dm³/dm³</v>
          </cell>
        </row>
        <row r="67">
          <cell r="C67">
            <v>37</v>
          </cell>
          <cell r="D67">
            <v>1</v>
          </cell>
          <cell r="E67" t="str">
            <v>text</v>
          </cell>
          <cell r="F67" t="str">
            <v>Längd på förorenat område</v>
          </cell>
          <cell r="G67">
            <v>53</v>
          </cell>
          <cell r="H67">
            <v>50</v>
          </cell>
          <cell r="I67" t="str">
            <v>m</v>
          </cell>
        </row>
        <row r="68">
          <cell r="C68">
            <v>38</v>
          </cell>
          <cell r="D68">
            <v>1</v>
          </cell>
          <cell r="E68" t="str">
            <v>text</v>
          </cell>
          <cell r="F68" t="str">
            <v>Bredd på förorenat område</v>
          </cell>
          <cell r="G68">
            <v>100</v>
          </cell>
          <cell r="H68">
            <v>50</v>
          </cell>
          <cell r="I68" t="str">
            <v>m</v>
          </cell>
        </row>
        <row r="69">
          <cell r="C69">
            <v>0</v>
          </cell>
          <cell r="D69">
            <v>0</v>
          </cell>
          <cell r="E69" t="str">
            <v>text</v>
          </cell>
          <cell r="F69" t="str">
            <v>Riktvärdet avser endast jord under gv-ytan</v>
          </cell>
          <cell r="G69" t="b">
            <v>0</v>
          </cell>
          <cell r="H69" t="b">
            <v>0</v>
          </cell>
          <cell r="I69" t="e">
            <v>#N/A</v>
          </cell>
        </row>
        <row r="70">
          <cell r="C70">
            <v>0</v>
          </cell>
          <cell r="D70">
            <v>0</v>
          </cell>
          <cell r="E70" t="str">
            <v>text</v>
          </cell>
          <cell r="F70" t="str">
            <v>Föroreningens mäktighet under gv-ytan</v>
          </cell>
          <cell r="G70" t="str">
            <v/>
          </cell>
          <cell r="H70" t="str">
            <v/>
          </cell>
          <cell r="I70" t="str">
            <v>m</v>
          </cell>
        </row>
        <row r="71">
          <cell r="C71">
            <v>0</v>
          </cell>
          <cell r="D71">
            <v>0</v>
          </cell>
          <cell r="E71" t="str">
            <v>text</v>
          </cell>
          <cell r="F71" t="str">
            <v>Luftvolym inne i byggnad</v>
          </cell>
          <cell r="G71">
            <v>240</v>
          </cell>
          <cell r="H71">
            <v>240</v>
          </cell>
          <cell r="I71" t="str">
            <v>m³</v>
          </cell>
        </row>
        <row r="72">
          <cell r="C72">
            <v>0</v>
          </cell>
          <cell r="D72">
            <v>0</v>
          </cell>
          <cell r="E72" t="str">
            <v>text</v>
          </cell>
          <cell r="F72" t="str">
            <v>Luftomsättning i byggnad</v>
          </cell>
          <cell r="G72">
            <v>12</v>
          </cell>
          <cell r="H72">
            <v>12</v>
          </cell>
          <cell r="I72" t="str">
            <v>dag¯¹</v>
          </cell>
        </row>
        <row r="73">
          <cell r="C73">
            <v>0</v>
          </cell>
          <cell r="D73">
            <v>0</v>
          </cell>
          <cell r="E73" t="str">
            <v>text</v>
          </cell>
          <cell r="F73" t="str">
            <v>Yta under byggnad</v>
          </cell>
          <cell r="G73">
            <v>100</v>
          </cell>
          <cell r="H73">
            <v>100</v>
          </cell>
          <cell r="I73" t="str">
            <v>m²</v>
          </cell>
        </row>
        <row r="74">
          <cell r="C74">
            <v>0</v>
          </cell>
          <cell r="D74">
            <v>0</v>
          </cell>
          <cell r="E74" t="str">
            <v>text</v>
          </cell>
          <cell r="F74" t="str">
            <v>Djup till förorening</v>
          </cell>
          <cell r="G74">
            <v>0.35</v>
          </cell>
          <cell r="H74">
            <v>0.35</v>
          </cell>
          <cell r="I74" t="str">
            <v>m</v>
          </cell>
        </row>
        <row r="75">
          <cell r="C75">
            <v>0</v>
          </cell>
          <cell r="D75">
            <v>0</v>
          </cell>
          <cell r="E75" t="str">
            <v>text</v>
          </cell>
          <cell r="F75" t="str">
            <v>Grundvattenbildning</v>
          </cell>
          <cell r="G75">
            <v>100</v>
          </cell>
          <cell r="H75">
            <v>100</v>
          </cell>
          <cell r="I75" t="str">
            <v>mm/år</v>
          </cell>
        </row>
        <row r="76">
          <cell r="C76">
            <v>0</v>
          </cell>
          <cell r="D76">
            <v>0</v>
          </cell>
          <cell r="E76" t="str">
            <v>text</v>
          </cell>
          <cell r="F76" t="str">
            <v>Hydraulisk konduktivitet</v>
          </cell>
          <cell r="G76">
            <v>1.0000000000000001E-5</v>
          </cell>
          <cell r="H76">
            <v>1.0000000000000001E-5</v>
          </cell>
          <cell r="I76" t="str">
            <v>m/s</v>
          </cell>
        </row>
        <row r="77">
          <cell r="C77">
            <v>0</v>
          </cell>
          <cell r="D77">
            <v>0</v>
          </cell>
          <cell r="E77" t="str">
            <v>text</v>
          </cell>
          <cell r="F77" t="str">
            <v>Hydraulisk gradient</v>
          </cell>
          <cell r="G77">
            <v>0.03</v>
          </cell>
          <cell r="H77">
            <v>0.03</v>
          </cell>
          <cell r="I77" t="str">
            <v>m/m</v>
          </cell>
        </row>
        <row r="78">
          <cell r="C78">
            <v>0</v>
          </cell>
          <cell r="D78">
            <v>0</v>
          </cell>
          <cell r="E78" t="str">
            <v>text</v>
          </cell>
          <cell r="F78" t="str">
            <v>Akviferens mäktighet</v>
          </cell>
          <cell r="G78">
            <v>10</v>
          </cell>
          <cell r="H78">
            <v>10</v>
          </cell>
          <cell r="I78" t="str">
            <v>m</v>
          </cell>
        </row>
        <row r="79">
          <cell r="C79">
            <v>0</v>
          </cell>
          <cell r="D79">
            <v>0</v>
          </cell>
          <cell r="E79" t="str">
            <v>text</v>
          </cell>
          <cell r="F79" t="str">
            <v>Avstånd till brunn</v>
          </cell>
          <cell r="G79">
            <v>0</v>
          </cell>
          <cell r="H79">
            <v>0</v>
          </cell>
          <cell r="I79" t="str">
            <v>m</v>
          </cell>
        </row>
        <row r="80">
          <cell r="C80">
            <v>0</v>
          </cell>
          <cell r="D80">
            <v>0</v>
          </cell>
          <cell r="E80" t="str">
            <v>text</v>
          </cell>
          <cell r="F80" t="str">
            <v>Sjöns volym</v>
          </cell>
          <cell r="G80">
            <v>1000000</v>
          </cell>
          <cell r="H80">
            <v>1000000</v>
          </cell>
          <cell r="I80" t="str">
            <v>m³</v>
          </cell>
        </row>
        <row r="81">
          <cell r="C81">
            <v>0</v>
          </cell>
          <cell r="D81">
            <v>0</v>
          </cell>
          <cell r="E81" t="str">
            <v>text</v>
          </cell>
          <cell r="F81" t="str">
            <v>Sjöns omsättningstid</v>
          </cell>
          <cell r="G81">
            <v>1</v>
          </cell>
          <cell r="H81">
            <v>1</v>
          </cell>
          <cell r="I81" t="str">
            <v>år</v>
          </cell>
        </row>
        <row r="82">
          <cell r="C82">
            <v>0</v>
          </cell>
          <cell r="D82">
            <v>0</v>
          </cell>
          <cell r="E82" t="str">
            <v>text</v>
          </cell>
          <cell r="F82" t="str">
            <v>Flöde i rinnande vattendrag</v>
          </cell>
          <cell r="G82" t="str">
            <v/>
          </cell>
          <cell r="H82" t="str">
            <v/>
          </cell>
          <cell r="I82" t="str">
            <v>m³/s</v>
          </cell>
        </row>
        <row r="83">
          <cell r="C83">
            <v>0</v>
          </cell>
          <cell r="D83">
            <v>0</v>
          </cell>
          <cell r="E83" t="str">
            <v>text</v>
          </cell>
          <cell r="F83" t="str">
            <v>Egen utspädningsfaktor - inomhusluft</v>
          </cell>
          <cell r="G83" t="str">
            <v/>
          </cell>
          <cell r="H83" t="str">
            <v/>
          </cell>
          <cell r="I83" t="str">
            <v>ggr</v>
          </cell>
        </row>
        <row r="84">
          <cell r="C84">
            <v>0</v>
          </cell>
          <cell r="D84">
            <v>0</v>
          </cell>
          <cell r="E84" t="str">
            <v>text</v>
          </cell>
          <cell r="F84" t="str">
            <v>Egen utspädningsfaktor - utomhusluft</v>
          </cell>
          <cell r="G84" t="str">
            <v/>
          </cell>
          <cell r="H84" t="str">
            <v/>
          </cell>
          <cell r="I84" t="str">
            <v>ggr</v>
          </cell>
        </row>
        <row r="85">
          <cell r="C85">
            <v>0</v>
          </cell>
          <cell r="D85">
            <v>0</v>
          </cell>
          <cell r="E85" t="str">
            <v>text</v>
          </cell>
          <cell r="F85" t="str">
            <v>Egen utspädningsfaktor - grundvatten (brunn)</v>
          </cell>
          <cell r="G85" t="str">
            <v/>
          </cell>
          <cell r="H85" t="str">
            <v/>
          </cell>
          <cell r="I85" t="str">
            <v>ggr</v>
          </cell>
        </row>
        <row r="86">
          <cell r="C86">
            <v>0</v>
          </cell>
          <cell r="D86">
            <v>0</v>
          </cell>
          <cell r="E86" t="str">
            <v>text</v>
          </cell>
          <cell r="F86" t="str">
            <v>Egen utspädningsfaktor - ytvatten</v>
          </cell>
          <cell r="G86" t="str">
            <v/>
          </cell>
          <cell r="H86" t="str">
            <v/>
          </cell>
          <cell r="I86" t="str">
            <v>ggr</v>
          </cell>
        </row>
        <row r="87">
          <cell r="C87">
            <v>39</v>
          </cell>
          <cell r="D87">
            <v>1</v>
          </cell>
          <cell r="E87" t="str">
            <v>text</v>
          </cell>
          <cell r="F87" t="str">
            <v>Skydd av markmiljö</v>
          </cell>
          <cell r="G87" t="str">
            <v>MKM-värde</v>
          </cell>
          <cell r="H87" t="str">
            <v>KM-värde</v>
          </cell>
          <cell r="I87" t="e">
            <v>#N/A</v>
          </cell>
        </row>
        <row r="88">
          <cell r="C88">
            <v>0</v>
          </cell>
          <cell r="D88">
            <v>0</v>
          </cell>
          <cell r="E88" t="str">
            <v>text</v>
          </cell>
          <cell r="F88" t="str">
            <v>Markmiljö beaktas i sammanvägning hälsa/miljö</v>
          </cell>
          <cell r="G88" t="str">
            <v>utförs</v>
          </cell>
          <cell r="H88" t="str">
            <v>utförs</v>
          </cell>
          <cell r="I88" t="e">
            <v>#N/A</v>
          </cell>
        </row>
        <row r="89">
          <cell r="C89">
            <v>40</v>
          </cell>
          <cell r="D89">
            <v>1</v>
          </cell>
          <cell r="E89" t="str">
            <v>text</v>
          </cell>
          <cell r="F89" t="str">
            <v>Skydd av grundvatten</v>
          </cell>
          <cell r="G89" t="str">
            <v>utförs ej</v>
          </cell>
          <cell r="H89" t="str">
            <v>utförs</v>
          </cell>
          <cell r="I89" t="e">
            <v>#N/A</v>
          </cell>
        </row>
        <row r="90">
          <cell r="C90">
            <v>0</v>
          </cell>
          <cell r="D90">
            <v>0</v>
          </cell>
          <cell r="E90" t="str">
            <v>text</v>
          </cell>
          <cell r="F90" t="str">
            <v>Justering för akuttoxicitet</v>
          </cell>
          <cell r="G90" t="str">
            <v>utförs</v>
          </cell>
          <cell r="H90" t="str">
            <v>utförs</v>
          </cell>
          <cell r="I90" t="e">
            <v>#N/A</v>
          </cell>
        </row>
        <row r="91">
          <cell r="C91">
            <v>0</v>
          </cell>
          <cell r="D91">
            <v>0</v>
          </cell>
          <cell r="E91" t="str">
            <v>text</v>
          </cell>
          <cell r="F91" t="str">
            <v>Justering för bakgrundshalt</v>
          </cell>
          <cell r="G91" t="str">
            <v>utförs</v>
          </cell>
          <cell r="H91" t="str">
            <v>utförs</v>
          </cell>
          <cell r="I91" t="e">
            <v>#N/A</v>
          </cell>
        </row>
        <row r="92">
          <cell r="C92">
            <v>0</v>
          </cell>
          <cell r="D92">
            <v>0</v>
          </cell>
          <cell r="E92" t="str">
            <v>text</v>
          </cell>
          <cell r="F92" t="str">
            <v>Avstånd till skyddat grundvatten</v>
          </cell>
          <cell r="G92">
            <v>1000</v>
          </cell>
          <cell r="H92">
            <v>0</v>
          </cell>
          <cell r="I92" t="str">
            <v>m</v>
          </cell>
        </row>
        <row r="93">
          <cell r="C93">
            <v>0</v>
          </cell>
          <cell r="D93">
            <v>0</v>
          </cell>
          <cell r="E93" t="str">
            <v>text</v>
          </cell>
          <cell r="F93" t="str">
            <v>Egen utspädningsfaktor - skyddat gv</v>
          </cell>
          <cell r="G93" t="str">
            <v/>
          </cell>
          <cell r="H93" t="str">
            <v/>
          </cell>
          <cell r="I93" t="str">
            <v>ggr</v>
          </cell>
        </row>
        <row r="94">
          <cell r="C94">
            <v>0</v>
          </cell>
          <cell r="D94">
            <v>0</v>
          </cell>
          <cell r="E94" t="str">
            <v>rubrik4</v>
          </cell>
          <cell r="F94" t="str">
            <v>Inga avvikelser i inmatningsbladet,</v>
          </cell>
          <cell r="G94" t="str">
            <v xml:space="preserve"> </v>
          </cell>
          <cell r="H94" t="str">
            <v xml:space="preserve"> </v>
          </cell>
          <cell r="I94" t="str">
            <v xml:space="preserve"> </v>
          </cell>
        </row>
        <row r="95">
          <cell r="C95">
            <v>0</v>
          </cell>
          <cell r="D95">
            <v>0</v>
          </cell>
          <cell r="E95" t="str">
            <v>rubrik4</v>
          </cell>
          <cell r="F95" t="str">
            <v>de två scenarierna är identiska.</v>
          </cell>
          <cell r="G95" t="str">
            <v>-</v>
          </cell>
          <cell r="H95" t="str">
            <v>-</v>
          </cell>
          <cell r="I95" t="str">
            <v xml:space="preserve"> </v>
          </cell>
        </row>
        <row r="96">
          <cell r="C96">
            <v>41</v>
          </cell>
          <cell r="D96">
            <v>1</v>
          </cell>
          <cell r="E96" t="str">
            <v>tom</v>
          </cell>
          <cell r="F96" t="str">
            <v xml:space="preserve"> </v>
          </cell>
          <cell r="G96" t="str">
            <v xml:space="preserve"> </v>
          </cell>
          <cell r="H96" t="str">
            <v xml:space="preserve"> </v>
          </cell>
          <cell r="I96" t="str">
            <v xml:space="preserve"> </v>
          </cell>
        </row>
        <row r="97">
          <cell r="C97">
            <v>42</v>
          </cell>
          <cell r="D97">
            <v>1</v>
          </cell>
          <cell r="E97" t="str">
            <v>tom</v>
          </cell>
          <cell r="F97" t="str">
            <v xml:space="preserve"> </v>
          </cell>
          <cell r="G97" t="str">
            <v xml:space="preserve"> </v>
          </cell>
          <cell r="H97" t="str">
            <v xml:space="preserve"> </v>
          </cell>
          <cell r="I97" t="str">
            <v xml:space="preserve"> </v>
          </cell>
        </row>
        <row r="98">
          <cell r="C98">
            <v>43</v>
          </cell>
          <cell r="D98">
            <v>1</v>
          </cell>
          <cell r="E98" t="str">
            <v>rubrik</v>
          </cell>
          <cell r="F98" t="str">
            <v>Avvikelser i modellparametrar</v>
          </cell>
          <cell r="G98" t="str">
            <v>Eget värde</v>
          </cell>
          <cell r="H98" t="str">
            <v>Standardvärde</v>
          </cell>
          <cell r="I98" t="str">
            <v xml:space="preserve"> </v>
          </cell>
        </row>
        <row r="99">
          <cell r="C99">
            <v>0</v>
          </cell>
          <cell r="D99">
            <v>0</v>
          </cell>
          <cell r="E99" t="str">
            <v>text</v>
          </cell>
          <cell r="F99" t="str">
            <v>Förhållande KDOC/Koc</v>
          </cell>
          <cell r="G99">
            <v>0.24</v>
          </cell>
          <cell r="H99">
            <v>0.24</v>
          </cell>
          <cell r="I99" t="str">
            <v>-</v>
          </cell>
        </row>
        <row r="100">
          <cell r="C100">
            <v>0</v>
          </cell>
          <cell r="D100">
            <v>0</v>
          </cell>
          <cell r="E100" t="str">
            <v>text</v>
          </cell>
          <cell r="F100" t="str">
            <v>Diffusivitet i luft</v>
          </cell>
          <cell r="G100">
            <v>0.7</v>
          </cell>
          <cell r="H100">
            <v>0.7</v>
          </cell>
          <cell r="I100" t="str">
            <v>m2/dag</v>
          </cell>
        </row>
        <row r="101">
          <cell r="C101">
            <v>0</v>
          </cell>
          <cell r="D101">
            <v>0</v>
          </cell>
          <cell r="E101" t="str">
            <v>text</v>
          </cell>
          <cell r="F101" t="str">
            <v>Diffusivitet i vatten</v>
          </cell>
          <cell r="G101">
            <v>8.6000000000000003E-5</v>
          </cell>
          <cell r="H101">
            <v>8.6000000000000003E-5</v>
          </cell>
          <cell r="I101" t="str">
            <v>m2/dag</v>
          </cell>
        </row>
        <row r="102">
          <cell r="C102">
            <v>0</v>
          </cell>
          <cell r="D102">
            <v>0</v>
          </cell>
          <cell r="E102" t="str">
            <v>text</v>
          </cell>
          <cell r="F102" t="str">
            <v>Inläckage av markluft till byggnad</v>
          </cell>
          <cell r="G102">
            <v>2.4</v>
          </cell>
          <cell r="H102">
            <v>2.4</v>
          </cell>
          <cell r="I102" t="str">
            <v>m3/dag</v>
          </cell>
        </row>
        <row r="103">
          <cell r="C103">
            <v>0</v>
          </cell>
          <cell r="D103">
            <v>0</v>
          </cell>
          <cell r="E103" t="str">
            <v>text</v>
          </cell>
          <cell r="F103" t="str">
            <v>Vindhastighet</v>
          </cell>
          <cell r="G103">
            <v>1</v>
          </cell>
          <cell r="H103">
            <v>1</v>
          </cell>
          <cell r="I103" t="str">
            <v>m/s</v>
          </cell>
        </row>
        <row r="104">
          <cell r="C104">
            <v>0</v>
          </cell>
          <cell r="D104">
            <v>0</v>
          </cell>
          <cell r="E104" t="str">
            <v>text</v>
          </cell>
          <cell r="F104" t="str">
            <v>Förhållande torrvikt/färskvikt för blad- och stjälkgrönsaker</v>
          </cell>
          <cell r="G104">
            <v>0.11700000000000001</v>
          </cell>
          <cell r="H104">
            <v>0.11700000000000001</v>
          </cell>
          <cell r="I104" t="str">
            <v>-</v>
          </cell>
        </row>
        <row r="105">
          <cell r="C105">
            <v>0</v>
          </cell>
          <cell r="D105">
            <v>0</v>
          </cell>
          <cell r="E105" t="str">
            <v>text</v>
          </cell>
          <cell r="F105" t="str">
            <v>Förhållande torrvikt/färskvikt för rotsaker</v>
          </cell>
          <cell r="G105">
            <v>0.20200000000000001</v>
          </cell>
          <cell r="H105">
            <v>0.20200000000000001</v>
          </cell>
          <cell r="I105" t="str">
            <v>-</v>
          </cell>
        </row>
        <row r="106">
          <cell r="C106">
            <v>0</v>
          </cell>
          <cell r="D106">
            <v>0</v>
          </cell>
          <cell r="E106" t="str">
            <v>text</v>
          </cell>
          <cell r="F106" t="str">
            <v>Andel konsumtion av blad- och stjälkgrönsaker</v>
          </cell>
          <cell r="G106">
            <v>0.5</v>
          </cell>
          <cell r="H106">
            <v>0.5</v>
          </cell>
          <cell r="I106" t="str">
            <v>-</v>
          </cell>
        </row>
        <row r="107">
          <cell r="C107">
            <v>0</v>
          </cell>
          <cell r="D107">
            <v>0</v>
          </cell>
          <cell r="E107" t="str">
            <v>text</v>
          </cell>
          <cell r="F107" t="str">
            <v>Andel konsumtion av rotsaker</v>
          </cell>
          <cell r="G107">
            <v>0.5</v>
          </cell>
          <cell r="H107">
            <v>0.5</v>
          </cell>
          <cell r="I107" t="str">
            <v>-</v>
          </cell>
        </row>
        <row r="108">
          <cell r="C108">
            <v>0</v>
          </cell>
          <cell r="D108">
            <v>0</v>
          </cell>
          <cell r="E108" t="str">
            <v>text</v>
          </cell>
          <cell r="F108" t="str">
            <v>Genomsnittligt intag av jord, barn</v>
          </cell>
          <cell r="G108">
            <v>120</v>
          </cell>
          <cell r="H108">
            <v>120</v>
          </cell>
          <cell r="I108" t="str">
            <v>mg/dag</v>
          </cell>
        </row>
        <row r="109">
          <cell r="C109">
            <v>0</v>
          </cell>
          <cell r="D109">
            <v>0</v>
          </cell>
          <cell r="E109" t="str">
            <v>text</v>
          </cell>
          <cell r="F109" t="str">
            <v>Genomsnittligt intag av jord, vuxna</v>
          </cell>
          <cell r="G109">
            <v>50</v>
          </cell>
          <cell r="H109">
            <v>50</v>
          </cell>
          <cell r="I109" t="str">
            <v>mg/dag</v>
          </cell>
        </row>
        <row r="110">
          <cell r="C110">
            <v>0</v>
          </cell>
          <cell r="D110">
            <v>0</v>
          </cell>
          <cell r="E110" t="str">
            <v>text</v>
          </cell>
          <cell r="F110" t="str">
            <v>Kroppsvikt, barn</v>
          </cell>
          <cell r="G110">
            <v>15</v>
          </cell>
          <cell r="H110">
            <v>15</v>
          </cell>
          <cell r="I110" t="str">
            <v>kg</v>
          </cell>
        </row>
        <row r="111">
          <cell r="C111">
            <v>0</v>
          </cell>
          <cell r="D111">
            <v>0</v>
          </cell>
          <cell r="E111" t="str">
            <v>text</v>
          </cell>
          <cell r="F111" t="str">
            <v>Kroppsvikt, vuxna</v>
          </cell>
          <cell r="G111">
            <v>70</v>
          </cell>
          <cell r="H111">
            <v>70</v>
          </cell>
          <cell r="I111" t="str">
            <v>kg</v>
          </cell>
        </row>
        <row r="112">
          <cell r="C112">
            <v>0</v>
          </cell>
          <cell r="D112">
            <v>0</v>
          </cell>
          <cell r="E112" t="str">
            <v>text</v>
          </cell>
          <cell r="F112" t="str">
            <v>Exponeringsår som barn</v>
          </cell>
          <cell r="G112">
            <v>6</v>
          </cell>
          <cell r="H112">
            <v>6</v>
          </cell>
          <cell r="I112" t="str">
            <v>år</v>
          </cell>
        </row>
        <row r="113">
          <cell r="C113">
            <v>0</v>
          </cell>
          <cell r="D113">
            <v>0</v>
          </cell>
          <cell r="E113" t="str">
            <v>text</v>
          </cell>
          <cell r="F113" t="str">
            <v>Exponeringsår som vuxen</v>
          </cell>
          <cell r="G113">
            <v>74</v>
          </cell>
          <cell r="H113">
            <v>74</v>
          </cell>
          <cell r="I113" t="str">
            <v>år</v>
          </cell>
        </row>
        <row r="114">
          <cell r="C114">
            <v>0</v>
          </cell>
          <cell r="D114">
            <v>0</v>
          </cell>
          <cell r="E114" t="str">
            <v>text</v>
          </cell>
          <cell r="F114" t="str">
            <v>Livslängd</v>
          </cell>
          <cell r="G114">
            <v>80</v>
          </cell>
          <cell r="H114">
            <v>80</v>
          </cell>
          <cell r="I114" t="str">
            <v>år</v>
          </cell>
        </row>
        <row r="115">
          <cell r="C115">
            <v>0</v>
          </cell>
          <cell r="D115">
            <v>0</v>
          </cell>
          <cell r="E115" t="str">
            <v>text</v>
          </cell>
          <cell r="F115" t="str">
            <v>Jordexponering hud, barn</v>
          </cell>
          <cell r="G115">
            <v>2000</v>
          </cell>
          <cell r="H115">
            <v>2000</v>
          </cell>
          <cell r="I115" t="str">
            <v>mg/m2</v>
          </cell>
        </row>
        <row r="116">
          <cell r="C116">
            <v>0</v>
          </cell>
          <cell r="D116">
            <v>0</v>
          </cell>
          <cell r="E116" t="str">
            <v>text</v>
          </cell>
          <cell r="F116" t="str">
            <v>Jordexponering hud, vuxna</v>
          </cell>
          <cell r="G116">
            <v>2000</v>
          </cell>
          <cell r="H116">
            <v>2000</v>
          </cell>
          <cell r="I116" t="str">
            <v>mg/m2</v>
          </cell>
        </row>
        <row r="117">
          <cell r="C117">
            <v>0</v>
          </cell>
          <cell r="D117">
            <v>0</v>
          </cell>
          <cell r="E117" t="str">
            <v>text</v>
          </cell>
          <cell r="F117" t="str">
            <v>Exponerad hudyta, barn</v>
          </cell>
          <cell r="G117">
            <v>0.5</v>
          </cell>
          <cell r="H117">
            <v>0.5</v>
          </cell>
          <cell r="I117" t="str">
            <v>m2</v>
          </cell>
        </row>
        <row r="118">
          <cell r="C118">
            <v>0</v>
          </cell>
          <cell r="D118">
            <v>0</v>
          </cell>
          <cell r="E118" t="str">
            <v>text</v>
          </cell>
          <cell r="F118" t="str">
            <v>Exponerad hudyta, vuxna</v>
          </cell>
          <cell r="G118">
            <v>0.5</v>
          </cell>
          <cell r="H118">
            <v>0.5</v>
          </cell>
          <cell r="I118" t="str">
            <v>m2</v>
          </cell>
        </row>
        <row r="119">
          <cell r="C119">
            <v>0</v>
          </cell>
          <cell r="D119">
            <v>0</v>
          </cell>
          <cell r="E119" t="str">
            <v>text</v>
          </cell>
          <cell r="F119" t="str">
            <v>Halt av jordpartiklar i inomhusluft</v>
          </cell>
          <cell r="G119">
            <v>7.4999999999999997E-3</v>
          </cell>
          <cell r="H119">
            <v>7.4999999999999997E-3</v>
          </cell>
          <cell r="I119" t="str">
            <v>mg/m3</v>
          </cell>
        </row>
        <row r="120">
          <cell r="C120">
            <v>0</v>
          </cell>
          <cell r="D120">
            <v>0</v>
          </cell>
          <cell r="E120" t="str">
            <v>text</v>
          </cell>
          <cell r="F120" t="str">
            <v>Halt av jordpartiklar i utomhusluft</v>
          </cell>
          <cell r="G120">
            <v>0.01</v>
          </cell>
          <cell r="H120">
            <v>0.01</v>
          </cell>
          <cell r="I120" t="str">
            <v>mg/m3</v>
          </cell>
        </row>
        <row r="121">
          <cell r="C121">
            <v>0</v>
          </cell>
          <cell r="D121">
            <v>0</v>
          </cell>
          <cell r="E121" t="str">
            <v>text</v>
          </cell>
          <cell r="F121" t="str">
            <v>Andel partiklar från förorenat område i inomhusluft</v>
          </cell>
          <cell r="G121">
            <v>0.5</v>
          </cell>
          <cell r="H121">
            <v>0.5</v>
          </cell>
          <cell r="I121" t="str">
            <v>-</v>
          </cell>
        </row>
        <row r="122">
          <cell r="C122">
            <v>0</v>
          </cell>
          <cell r="D122">
            <v>0</v>
          </cell>
          <cell r="E122" t="str">
            <v>text</v>
          </cell>
          <cell r="F122" t="str">
            <v>Andel partiklar från förorenat område i utomhusluft</v>
          </cell>
          <cell r="G122">
            <v>0.5</v>
          </cell>
          <cell r="H122">
            <v>0.5</v>
          </cell>
          <cell r="I122" t="str">
            <v>-</v>
          </cell>
        </row>
        <row r="123">
          <cell r="C123">
            <v>0</v>
          </cell>
          <cell r="D123">
            <v>0</v>
          </cell>
          <cell r="E123" t="str">
            <v>text</v>
          </cell>
          <cell r="F123" t="str">
            <v>Anrikningsfaktor halt i partiklar / halt i jord</v>
          </cell>
          <cell r="G123">
            <v>5</v>
          </cell>
          <cell r="H123">
            <v>5</v>
          </cell>
          <cell r="I123" t="str">
            <v>-</v>
          </cell>
        </row>
        <row r="124">
          <cell r="C124">
            <v>0</v>
          </cell>
          <cell r="D124">
            <v>0</v>
          </cell>
          <cell r="E124" t="str">
            <v>text</v>
          </cell>
          <cell r="F124" t="str">
            <v>Andningsvolym, barn</v>
          </cell>
          <cell r="G124">
            <v>7.6</v>
          </cell>
          <cell r="H124">
            <v>7.6</v>
          </cell>
          <cell r="I124" t="str">
            <v>m3/dag</v>
          </cell>
        </row>
        <row r="125">
          <cell r="C125">
            <v>0</v>
          </cell>
          <cell r="D125">
            <v>0</v>
          </cell>
          <cell r="E125" t="str">
            <v>text</v>
          </cell>
          <cell r="F125" t="str">
            <v>Andningsvolym, vuxen</v>
          </cell>
          <cell r="G125">
            <v>20</v>
          </cell>
          <cell r="H125">
            <v>20</v>
          </cell>
          <cell r="I125" t="str">
            <v>m3/dag</v>
          </cell>
        </row>
        <row r="126">
          <cell r="C126">
            <v>0</v>
          </cell>
          <cell r="D126">
            <v>0</v>
          </cell>
          <cell r="E126" t="str">
            <v>text</v>
          </cell>
          <cell r="F126" t="str">
            <v>Lungretention, barn</v>
          </cell>
          <cell r="G126">
            <v>0.75</v>
          </cell>
          <cell r="H126">
            <v>0.75</v>
          </cell>
          <cell r="I126" t="str">
            <v>-</v>
          </cell>
        </row>
        <row r="127">
          <cell r="C127">
            <v>0</v>
          </cell>
          <cell r="D127">
            <v>0</v>
          </cell>
          <cell r="E127" t="str">
            <v>text</v>
          </cell>
          <cell r="F127" t="str">
            <v>Lungretention, vuxen</v>
          </cell>
          <cell r="G127">
            <v>0.75</v>
          </cell>
          <cell r="H127">
            <v>0.75</v>
          </cell>
          <cell r="I127" t="str">
            <v>-</v>
          </cell>
        </row>
        <row r="128">
          <cell r="C128">
            <v>0</v>
          </cell>
          <cell r="D128">
            <v>0</v>
          </cell>
          <cell r="E128" t="str">
            <v>text</v>
          </cell>
          <cell r="F128" t="str">
            <v>Tidsfaktor inandning av ångor och damm</v>
          </cell>
          <cell r="G128">
            <v>1</v>
          </cell>
          <cell r="H128">
            <v>1</v>
          </cell>
          <cell r="I128" t="str">
            <v>-</v>
          </cell>
        </row>
        <row r="129">
          <cell r="C129">
            <v>0</v>
          </cell>
          <cell r="D129">
            <v>0</v>
          </cell>
          <cell r="E129" t="str">
            <v>text</v>
          </cell>
          <cell r="F129" t="str">
            <v>Vattenkonsumtion, barn</v>
          </cell>
          <cell r="G129">
            <v>1</v>
          </cell>
          <cell r="H129">
            <v>1</v>
          </cell>
          <cell r="I129" t="str">
            <v>dm3/dag</v>
          </cell>
        </row>
        <row r="130">
          <cell r="C130">
            <v>0</v>
          </cell>
          <cell r="D130">
            <v>0</v>
          </cell>
          <cell r="E130" t="str">
            <v>text</v>
          </cell>
          <cell r="F130" t="str">
            <v>Vattenkonsumtion, vuxna</v>
          </cell>
          <cell r="G130">
            <v>2</v>
          </cell>
          <cell r="H130">
            <v>2</v>
          </cell>
          <cell r="I130" t="str">
            <v>dm3/dag</v>
          </cell>
        </row>
        <row r="131">
          <cell r="C131">
            <v>0</v>
          </cell>
          <cell r="D131">
            <v>0</v>
          </cell>
          <cell r="E131" t="str">
            <v>text</v>
          </cell>
          <cell r="F131" t="str">
            <v>Fetthalt i fisk</v>
          </cell>
          <cell r="G131">
            <v>0.05</v>
          </cell>
          <cell r="H131">
            <v>0.05</v>
          </cell>
          <cell r="I131" t="str">
            <v>kg/kg</v>
          </cell>
        </row>
        <row r="132">
          <cell r="C132">
            <v>0</v>
          </cell>
          <cell r="D132">
            <v>0</v>
          </cell>
          <cell r="E132" t="str">
            <v>text</v>
          </cell>
          <cell r="F132" t="str">
            <v>Kroppsvikt litet barn, akuttox.-beräkningar</v>
          </cell>
          <cell r="G132">
            <v>10</v>
          </cell>
          <cell r="H132">
            <v>10</v>
          </cell>
          <cell r="I132" t="str">
            <v>kg</v>
          </cell>
        </row>
        <row r="133">
          <cell r="C133">
            <v>0</v>
          </cell>
          <cell r="D133">
            <v>0</v>
          </cell>
          <cell r="E133" t="str">
            <v>text</v>
          </cell>
          <cell r="F133" t="str">
            <v>Intag av jord, akuttox.-beräkningar</v>
          </cell>
          <cell r="G133">
            <v>5000</v>
          </cell>
          <cell r="H133">
            <v>5000</v>
          </cell>
          <cell r="I133" t="str">
            <v>mg</v>
          </cell>
        </row>
        <row r="134">
          <cell r="C134">
            <v>0</v>
          </cell>
          <cell r="D134">
            <v>0</v>
          </cell>
          <cell r="E134" t="str">
            <v>text</v>
          </cell>
          <cell r="F134" t="str">
            <v>Volymfraktion fett i växt, bladgrönsaker</v>
          </cell>
          <cell r="G134">
            <v>0.01</v>
          </cell>
          <cell r="H134">
            <v>0.01</v>
          </cell>
          <cell r="I134" t="str">
            <v>m3/m3</v>
          </cell>
        </row>
        <row r="135">
          <cell r="C135">
            <v>0</v>
          </cell>
          <cell r="D135">
            <v>0</v>
          </cell>
          <cell r="E135" t="str">
            <v>text</v>
          </cell>
          <cell r="F135" t="str">
            <v>Bulkdensitet, blad (våtvikt)</v>
          </cell>
          <cell r="G135">
            <v>800</v>
          </cell>
          <cell r="H135">
            <v>800</v>
          </cell>
          <cell r="I135" t="str">
            <v>kg/m3</v>
          </cell>
        </row>
        <row r="136">
          <cell r="C136">
            <v>0</v>
          </cell>
          <cell r="D136">
            <v>0</v>
          </cell>
          <cell r="E136" t="str">
            <v>text</v>
          </cell>
          <cell r="F136" t="str">
            <v>Konstant för utspädning pga tillväxt, blad</v>
          </cell>
          <cell r="G136">
            <v>3.5000000000000003E-2</v>
          </cell>
          <cell r="H136">
            <v>3.5000000000000003E-2</v>
          </cell>
          <cell r="I136" t="str">
            <v>dag-1</v>
          </cell>
        </row>
        <row r="137">
          <cell r="C137">
            <v>0</v>
          </cell>
          <cell r="D137">
            <v>0</v>
          </cell>
          <cell r="E137" t="str">
            <v>text</v>
          </cell>
          <cell r="F137" t="str">
            <v>Bladvolym</v>
          </cell>
          <cell r="G137">
            <v>2E-3</v>
          </cell>
          <cell r="H137">
            <v>2E-3</v>
          </cell>
          <cell r="I137" t="str">
            <v>m3</v>
          </cell>
        </row>
        <row r="138">
          <cell r="C138">
            <v>0</v>
          </cell>
          <cell r="D138">
            <v>0</v>
          </cell>
          <cell r="E138" t="str">
            <v>text</v>
          </cell>
          <cell r="F138" t="str">
            <v>Bladarea</v>
          </cell>
          <cell r="G138">
            <v>5</v>
          </cell>
          <cell r="H138">
            <v>5</v>
          </cell>
          <cell r="I138" t="str">
            <v>m2</v>
          </cell>
        </row>
        <row r="139">
          <cell r="C139">
            <v>0</v>
          </cell>
          <cell r="D139">
            <v>0</v>
          </cell>
          <cell r="E139" t="str">
            <v>text</v>
          </cell>
          <cell r="F139" t="str">
            <v>Transpirationsflöde, bladgrönsaker</v>
          </cell>
          <cell r="G139">
            <v>1E-3</v>
          </cell>
          <cell r="H139">
            <v>1E-3</v>
          </cell>
          <cell r="I139" t="str">
            <v>m3/dag</v>
          </cell>
        </row>
        <row r="140">
          <cell r="C140">
            <v>0</v>
          </cell>
          <cell r="D140">
            <v>0</v>
          </cell>
          <cell r="E140" t="str">
            <v>text</v>
          </cell>
          <cell r="F140" t="str">
            <v>Konduktans i växt</v>
          </cell>
          <cell r="G140">
            <v>80</v>
          </cell>
          <cell r="H140">
            <v>80</v>
          </cell>
          <cell r="I140" t="str">
            <v>m/dag</v>
          </cell>
        </row>
        <row r="141">
          <cell r="C141">
            <v>0</v>
          </cell>
          <cell r="D141">
            <v>0</v>
          </cell>
          <cell r="E141" t="str">
            <v>text</v>
          </cell>
          <cell r="F141" t="str">
            <v>Korrektionsfaktor fett-oktanol, blad</v>
          </cell>
          <cell r="G141">
            <v>0.95</v>
          </cell>
          <cell r="H141">
            <v>0.95</v>
          </cell>
          <cell r="I141" t="str">
            <v>-</v>
          </cell>
        </row>
        <row r="142">
          <cell r="C142">
            <v>0</v>
          </cell>
          <cell r="D142">
            <v>0</v>
          </cell>
          <cell r="E142" t="str">
            <v>text</v>
          </cell>
          <cell r="F142" t="str">
            <v>Utspädningsfaktor porluft-luft vid markytan</v>
          </cell>
          <cell r="G142">
            <v>1E-3</v>
          </cell>
          <cell r="H142">
            <v>1E-3</v>
          </cell>
          <cell r="I142" t="str">
            <v>-</v>
          </cell>
        </row>
        <row r="143">
          <cell r="C143">
            <v>0</v>
          </cell>
          <cell r="D143">
            <v>0</v>
          </cell>
          <cell r="E143" t="str">
            <v>text</v>
          </cell>
          <cell r="F143" t="str">
            <v>Depositionskonstant (resuspenderad jord)</v>
          </cell>
          <cell r="G143">
            <v>0.01</v>
          </cell>
          <cell r="H143">
            <v>0.01</v>
          </cell>
          <cell r="I143" t="str">
            <v>-</v>
          </cell>
        </row>
        <row r="144">
          <cell r="C144">
            <v>0</v>
          </cell>
          <cell r="D144">
            <v>0</v>
          </cell>
          <cell r="E144" t="str">
            <v>text</v>
          </cell>
          <cell r="F144" t="str">
            <v>Undre gräns vid beräkning av Kow*</v>
          </cell>
          <cell r="G144">
            <v>0.3</v>
          </cell>
          <cell r="H144">
            <v>0.3</v>
          </cell>
          <cell r="I144" t="str">
            <v>dm3/kg</v>
          </cell>
        </row>
        <row r="145">
          <cell r="C145">
            <v>0</v>
          </cell>
          <cell r="D145">
            <v>0</v>
          </cell>
          <cell r="E145" t="str">
            <v>text</v>
          </cell>
          <cell r="F145" t="str">
            <v>Övre gräns vid beräkning av Kow*</v>
          </cell>
          <cell r="G145">
            <v>200000</v>
          </cell>
          <cell r="H145">
            <v>200000</v>
          </cell>
          <cell r="I145" t="str">
            <v>dm3/kg</v>
          </cell>
        </row>
        <row r="146">
          <cell r="C146">
            <v>0</v>
          </cell>
          <cell r="D146">
            <v>0</v>
          </cell>
          <cell r="E146" t="str">
            <v>text</v>
          </cell>
          <cell r="F146" t="str">
            <v>Volymfraktion fett i växt, rotsaker</v>
          </cell>
          <cell r="G146">
            <v>5.0000000000000001E-3</v>
          </cell>
          <cell r="H146">
            <v>5.0000000000000001E-3</v>
          </cell>
          <cell r="I146" t="str">
            <v>m3/m3</v>
          </cell>
        </row>
        <row r="147">
          <cell r="C147">
            <v>0</v>
          </cell>
          <cell r="D147">
            <v>0</v>
          </cell>
          <cell r="E147" t="str">
            <v>text</v>
          </cell>
          <cell r="F147" t="str">
            <v>Bulkdensitet, rot (våtvikt)</v>
          </cell>
          <cell r="G147">
            <v>1000</v>
          </cell>
          <cell r="H147">
            <v>1000</v>
          </cell>
          <cell r="I147" t="str">
            <v>kg/m3</v>
          </cell>
        </row>
        <row r="148">
          <cell r="C148">
            <v>0</v>
          </cell>
          <cell r="D148">
            <v>0</v>
          </cell>
          <cell r="E148" t="str">
            <v>text</v>
          </cell>
          <cell r="F148" t="str">
            <v>Konstant för utspädning pga tillväxt och förlust, rot</v>
          </cell>
          <cell r="G148">
            <v>1E-3</v>
          </cell>
          <cell r="H148">
            <v>1E-3</v>
          </cell>
          <cell r="I148" t="str">
            <v>dag-1</v>
          </cell>
        </row>
        <row r="149">
          <cell r="C149">
            <v>0</v>
          </cell>
          <cell r="D149">
            <v>0</v>
          </cell>
          <cell r="E149" t="str">
            <v>text</v>
          </cell>
          <cell r="F149" t="str">
            <v>Rotvolym</v>
          </cell>
          <cell r="G149">
            <v>1E-3</v>
          </cell>
          <cell r="H149">
            <v>1E-3</v>
          </cell>
          <cell r="I149" t="str">
            <v>m3</v>
          </cell>
        </row>
        <row r="150">
          <cell r="C150">
            <v>0</v>
          </cell>
          <cell r="D150">
            <v>0</v>
          </cell>
          <cell r="E150" t="str">
            <v>text</v>
          </cell>
          <cell r="F150" t="str">
            <v>Korrektionsfaktor fett-oktanol, rot</v>
          </cell>
          <cell r="G150">
            <v>0.77</v>
          </cell>
          <cell r="H150">
            <v>0.77</v>
          </cell>
          <cell r="I150" t="str">
            <v>-</v>
          </cell>
        </row>
        <row r="151">
          <cell r="C151">
            <v>0</v>
          </cell>
          <cell r="D151">
            <v>0</v>
          </cell>
          <cell r="E151" t="str">
            <v>text</v>
          </cell>
          <cell r="F151" t="str">
            <v>Transpirationsflöde, rotsaker</v>
          </cell>
          <cell r="G151">
            <v>1E-3</v>
          </cell>
          <cell r="H151">
            <v>1E-3</v>
          </cell>
          <cell r="I151" t="str">
            <v>m3/dag</v>
          </cell>
        </row>
        <row r="152">
          <cell r="C152">
            <v>0</v>
          </cell>
          <cell r="D152">
            <v>0</v>
          </cell>
          <cell r="E152" t="str">
            <v>text</v>
          </cell>
          <cell r="F152" t="str">
            <v>Integrationstid för justering av Henrys konstant</v>
          </cell>
          <cell r="G152">
            <v>1</v>
          </cell>
          <cell r="H152">
            <v>1</v>
          </cell>
          <cell r="I152" t="str">
            <v>år</v>
          </cell>
        </row>
        <row r="153">
          <cell r="C153">
            <v>0</v>
          </cell>
          <cell r="D153">
            <v>0</v>
          </cell>
          <cell r="E153" t="str">
            <v>text</v>
          </cell>
          <cell r="F153" t="str">
            <v>Mäktighet på förorenat jordlager som riktvärdet gäller för</v>
          </cell>
          <cell r="G153">
            <v>2</v>
          </cell>
          <cell r="H153">
            <v>2</v>
          </cell>
          <cell r="I153" t="str">
            <v>m</v>
          </cell>
        </row>
        <row r="154">
          <cell r="C154">
            <v>0</v>
          </cell>
          <cell r="D154">
            <v>0</v>
          </cell>
          <cell r="E154" t="str">
            <v>text</v>
          </cell>
          <cell r="F154" t="str">
            <v>Exponeringstid intag av grönsaker, barn</v>
          </cell>
          <cell r="G154">
            <v>365</v>
          </cell>
          <cell r="H154">
            <v>365</v>
          </cell>
          <cell r="I154" t="str">
            <v>dag/år</v>
          </cell>
        </row>
        <row r="155">
          <cell r="C155">
            <v>0</v>
          </cell>
          <cell r="D155">
            <v>0</v>
          </cell>
          <cell r="E155" t="str">
            <v>text</v>
          </cell>
          <cell r="F155" t="str">
            <v>Exponeringstid intag av grönsaker, vuxen</v>
          </cell>
          <cell r="G155">
            <v>365</v>
          </cell>
          <cell r="H155">
            <v>365</v>
          </cell>
          <cell r="I155" t="str">
            <v>dag/år</v>
          </cell>
        </row>
        <row r="156">
          <cell r="C156">
            <v>0</v>
          </cell>
          <cell r="D156">
            <v>0</v>
          </cell>
          <cell r="E156" t="str">
            <v>text</v>
          </cell>
          <cell r="F156" t="str">
            <v>Exponeringstid intag av fisk, barn</v>
          </cell>
          <cell r="G156">
            <v>365</v>
          </cell>
          <cell r="H156">
            <v>365</v>
          </cell>
          <cell r="I156" t="str">
            <v>dag/år</v>
          </cell>
        </row>
        <row r="157">
          <cell r="C157">
            <v>0</v>
          </cell>
          <cell r="D157">
            <v>0</v>
          </cell>
          <cell r="E157" t="str">
            <v>text</v>
          </cell>
          <cell r="F157" t="str">
            <v>Exponeringstid intag av fisk, vuxen</v>
          </cell>
          <cell r="G157">
            <v>365</v>
          </cell>
          <cell r="H157">
            <v>365</v>
          </cell>
          <cell r="I157" t="str">
            <v>dag/år</v>
          </cell>
        </row>
        <row r="158">
          <cell r="C158">
            <v>44</v>
          </cell>
          <cell r="D158">
            <v>1</v>
          </cell>
          <cell r="E158" t="str">
            <v>rubrik4</v>
          </cell>
          <cell r="F158" t="str">
            <v>Inga avvikelser i modellparametrar.</v>
          </cell>
          <cell r="G158" t="str">
            <v>-</v>
          </cell>
          <cell r="H158" t="str">
            <v>-</v>
          </cell>
          <cell r="I158" t="str">
            <v xml:space="preserve"> </v>
          </cell>
        </row>
        <row r="159">
          <cell r="C159">
            <v>45</v>
          </cell>
          <cell r="D159">
            <v>1</v>
          </cell>
          <cell r="E159" t="str">
            <v>tom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</row>
        <row r="160">
          <cell r="C160">
            <v>46</v>
          </cell>
          <cell r="D160">
            <v>1</v>
          </cell>
          <cell r="E160" t="str">
            <v>tom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</row>
        <row r="161">
          <cell r="F161" t="str">
            <v>Ämnen</v>
          </cell>
        </row>
        <row r="162">
          <cell r="C162">
            <v>47</v>
          </cell>
          <cell r="D162">
            <v>1</v>
          </cell>
          <cell r="E162" t="str">
            <v>rubrik</v>
          </cell>
          <cell r="F162" t="str">
            <v>Egendefinierade ämnen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</row>
        <row r="163">
          <cell r="C163">
            <v>0</v>
          </cell>
          <cell r="D163">
            <v>0</v>
          </cell>
          <cell r="E163" t="str">
            <v>rubrik4</v>
          </cell>
          <cell r="F163" t="str">
            <v>Följande ämnen är egendefinierade: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</row>
        <row r="164">
          <cell r="C164">
            <v>0</v>
          </cell>
          <cell r="D164">
            <v>0</v>
          </cell>
          <cell r="E164" t="str">
            <v>text</v>
          </cell>
          <cell r="F164" t="str">
            <v xml:space="preserve">    - Arsenik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</row>
        <row r="165">
          <cell r="C165">
            <v>0</v>
          </cell>
          <cell r="D165">
            <v>0</v>
          </cell>
          <cell r="E165" t="str">
            <v>text</v>
          </cell>
          <cell r="F165" t="str">
            <v xml:space="preserve">    - Barium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</row>
        <row r="166">
          <cell r="C166">
            <v>0</v>
          </cell>
          <cell r="D166">
            <v>0</v>
          </cell>
          <cell r="E166" t="str">
            <v>text</v>
          </cell>
          <cell r="F166" t="str">
            <v xml:space="preserve">    - Kadmium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</row>
        <row r="167">
          <cell r="C167">
            <v>0</v>
          </cell>
          <cell r="D167">
            <v>0</v>
          </cell>
          <cell r="E167" t="str">
            <v>text</v>
          </cell>
          <cell r="F167" t="str">
            <v xml:space="preserve">    - Kobolt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</row>
        <row r="168">
          <cell r="C168">
            <v>0</v>
          </cell>
          <cell r="D168">
            <v>0</v>
          </cell>
          <cell r="E168" t="str">
            <v>text</v>
          </cell>
          <cell r="F168" t="str">
            <v xml:space="preserve">    - Krom tot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</row>
        <row r="169">
          <cell r="C169">
            <v>0</v>
          </cell>
          <cell r="D169">
            <v>0</v>
          </cell>
          <cell r="E169" t="str">
            <v>text</v>
          </cell>
          <cell r="F169" t="str">
            <v xml:space="preserve">    - Koppar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</row>
        <row r="170">
          <cell r="C170">
            <v>0</v>
          </cell>
          <cell r="D170">
            <v>0</v>
          </cell>
          <cell r="E170" t="str">
            <v>text</v>
          </cell>
          <cell r="F170" t="str">
            <v xml:space="preserve">    - Kvicksilver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</row>
        <row r="171">
          <cell r="C171">
            <v>0</v>
          </cell>
          <cell r="D171">
            <v>0</v>
          </cell>
          <cell r="E171" t="str">
            <v>text</v>
          </cell>
          <cell r="F171" t="str">
            <v xml:space="preserve">    - Nickel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</row>
        <row r="172">
          <cell r="C172">
            <v>0</v>
          </cell>
          <cell r="D172">
            <v>0</v>
          </cell>
          <cell r="E172" t="str">
            <v>text</v>
          </cell>
          <cell r="F172" t="str">
            <v xml:space="preserve">    - Bly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</row>
        <row r="173">
          <cell r="C173">
            <v>0</v>
          </cell>
          <cell r="D173">
            <v>0</v>
          </cell>
          <cell r="E173" t="str">
            <v>text</v>
          </cell>
          <cell r="F173" t="str">
            <v xml:space="preserve">    - Vanadin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</row>
        <row r="174">
          <cell r="C174">
            <v>0</v>
          </cell>
          <cell r="D174">
            <v>0</v>
          </cell>
          <cell r="E174" t="str">
            <v>text</v>
          </cell>
          <cell r="F174" t="str">
            <v xml:space="preserve">    - Zink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</row>
        <row r="175">
          <cell r="C175">
            <v>0</v>
          </cell>
          <cell r="D175">
            <v>0</v>
          </cell>
          <cell r="E175" t="str">
            <v>text</v>
          </cell>
          <cell r="F175" t="str">
            <v xml:space="preserve">    - Alifat &gt;C8-C10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</row>
        <row r="176">
          <cell r="C176">
            <v>0</v>
          </cell>
          <cell r="D176">
            <v>0</v>
          </cell>
          <cell r="E176" t="str">
            <v>text</v>
          </cell>
          <cell r="F176" t="str">
            <v xml:space="preserve">    - Alifat &gt;C16-C35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</row>
        <row r="177">
          <cell r="C177">
            <v>0</v>
          </cell>
          <cell r="D177">
            <v>0</v>
          </cell>
          <cell r="E177" t="str">
            <v>text</v>
          </cell>
          <cell r="F177" t="str">
            <v xml:space="preserve">    - Aromat &gt;C8-C10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</row>
        <row r="178">
          <cell r="C178">
            <v>0</v>
          </cell>
          <cell r="D178">
            <v>0</v>
          </cell>
          <cell r="E178" t="str">
            <v>text</v>
          </cell>
          <cell r="F178" t="str">
            <v xml:space="preserve">    - Aromat &gt;C10-C16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</row>
        <row r="179">
          <cell r="C179">
            <v>0</v>
          </cell>
          <cell r="D179">
            <v>0</v>
          </cell>
          <cell r="E179" t="str">
            <v>text</v>
          </cell>
          <cell r="F179" t="str">
            <v xml:space="preserve">    - Aromat &gt;C16-C35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</row>
        <row r="180">
          <cell r="C180">
            <v>0</v>
          </cell>
          <cell r="D180">
            <v>0</v>
          </cell>
          <cell r="E180" t="str">
            <v>text</v>
          </cell>
          <cell r="F180" t="str">
            <v xml:space="preserve">    - Aromat &gt;C8-C10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</row>
        <row r="181">
          <cell r="C181">
            <v>0</v>
          </cell>
          <cell r="D181">
            <v>0</v>
          </cell>
          <cell r="E181" t="str">
            <v>text</v>
          </cell>
          <cell r="F181" t="str">
            <v xml:space="preserve">    - Aromat &gt;C10-C16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</row>
        <row r="182">
          <cell r="C182">
            <v>0</v>
          </cell>
          <cell r="D182">
            <v>0</v>
          </cell>
          <cell r="E182" t="str">
            <v>text</v>
          </cell>
          <cell r="F182" t="str">
            <v xml:space="preserve">    - Aromat &gt;C16-C35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</row>
        <row r="183">
          <cell r="C183">
            <v>0</v>
          </cell>
          <cell r="D183">
            <v>0</v>
          </cell>
          <cell r="E183" t="str">
            <v>text</v>
          </cell>
          <cell r="F183" t="str">
            <v xml:space="preserve">    - Antracen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</row>
        <row r="184">
          <cell r="C184">
            <v>0</v>
          </cell>
          <cell r="D184">
            <v>0</v>
          </cell>
          <cell r="E184" t="str">
            <v>text</v>
          </cell>
          <cell r="F184" t="str">
            <v xml:space="preserve">    - Benso(a)pyren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</row>
        <row r="185">
          <cell r="C185">
            <v>0</v>
          </cell>
          <cell r="D185">
            <v>0</v>
          </cell>
          <cell r="E185" t="str">
            <v>text</v>
          </cell>
          <cell r="F185" t="str">
            <v xml:space="preserve">    - PAH-L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</row>
        <row r="186">
          <cell r="C186">
            <v>0</v>
          </cell>
          <cell r="D186">
            <v>0</v>
          </cell>
          <cell r="E186" t="str">
            <v>text</v>
          </cell>
          <cell r="F186" t="str">
            <v xml:space="preserve">    - PAH-M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</row>
        <row r="187">
          <cell r="C187">
            <v>0</v>
          </cell>
          <cell r="D187">
            <v>0</v>
          </cell>
          <cell r="E187" t="str">
            <v>text</v>
          </cell>
          <cell r="F187" t="str">
            <v xml:space="preserve">    - PAH-H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</row>
        <row r="188">
          <cell r="C188">
            <v>48</v>
          </cell>
          <cell r="D188">
            <v>1</v>
          </cell>
          <cell r="E188" t="str">
            <v>rubrik4</v>
          </cell>
          <cell r="F188" t="str">
            <v>Inga egendefinierade ämnen används.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</row>
        <row r="189">
          <cell r="C189">
            <v>49</v>
          </cell>
          <cell r="D189">
            <v>1</v>
          </cell>
          <cell r="E189" t="str">
            <v>tom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</row>
        <row r="190">
          <cell r="C190">
            <v>0</v>
          </cell>
          <cell r="D190">
            <v>0</v>
          </cell>
          <cell r="E190" t="str">
            <v>rubrik4</v>
          </cell>
          <cell r="F190" t="str">
            <v>Egendefinierade ämnen redovisas i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</row>
        <row r="191">
          <cell r="C191">
            <v>0</v>
          </cell>
          <cell r="D191">
            <v>0</v>
          </cell>
          <cell r="E191" t="str">
            <v>rubrik4</v>
          </cell>
          <cell r="F191" t="str">
            <v>kalkylbladet "Avvikelser ämnesdata".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</row>
        <row r="192">
          <cell r="C192">
            <v>50</v>
          </cell>
          <cell r="D192">
            <v>1</v>
          </cell>
          <cell r="E192" t="str">
            <v>tom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</row>
        <row r="193">
          <cell r="C193">
            <v>51</v>
          </cell>
          <cell r="D193">
            <v>1</v>
          </cell>
          <cell r="E193" t="str">
            <v>tom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nceptuell modell"/>
      <sheetName val="Inmatning"/>
      <sheetName val="Kommentarer"/>
      <sheetName val="Uttagsrapport"/>
      <sheetName val="Avvikelser ämnesdata"/>
      <sheetName val="Riktvärden"/>
      <sheetName val="Halter"/>
      <sheetName val="Bilaga kommentarer"/>
      <sheetName val="Valda referenser"/>
      <sheetName val="Ämnen"/>
      <sheetName val="Lista avvik."/>
      <sheetName val="Modellparam."/>
      <sheetName val="Scenarier"/>
      <sheetName val="Scenariokommentarer"/>
      <sheetName val="Referensdatabas"/>
      <sheetName val="Generella riktvärden"/>
      <sheetName val="Referenser"/>
      <sheetName val="FM1-2"/>
      <sheetName val="TM1"/>
      <sheetName val="TM2"/>
      <sheetName val="TM3"/>
      <sheetName val="TM4"/>
      <sheetName val="TM5"/>
      <sheetName val="EM1"/>
      <sheetName val="EM2"/>
      <sheetName val="EM3"/>
      <sheetName val="EM4"/>
      <sheetName val="EM5"/>
      <sheetName val="EM6"/>
      <sheetName val="EM7"/>
      <sheetName val="EM8"/>
      <sheetName val="EM9"/>
      <sheetName val="Miljö"/>
      <sheetName val="Riktv."/>
      <sheetName val="Konc."/>
      <sheetName val="Envägskoncentrationer KM"/>
      <sheetName val="Envägskoncentrationer MKM"/>
      <sheetName val="Valda ämnen"/>
    </sheetNames>
    <sheetDataSet>
      <sheetData sheetId="0"/>
      <sheetData sheetId="1"/>
      <sheetData sheetId="2">
        <row r="11">
          <cell r="C11">
            <v>1</v>
          </cell>
          <cell r="D11">
            <v>1</v>
          </cell>
          <cell r="E11" t="str">
            <v>text2</v>
          </cell>
          <cell r="F11" t="str">
            <v>Arsenik</v>
          </cell>
          <cell r="G11" t="str">
            <v>10</v>
          </cell>
          <cell r="H11" t="str">
            <v>mg/kg</v>
          </cell>
          <cell r="I11" t="str">
            <v>Bakgrundshalt</v>
          </cell>
        </row>
        <row r="12">
          <cell r="C12">
            <v>2</v>
          </cell>
          <cell r="D12">
            <v>1</v>
          </cell>
          <cell r="E12" t="str">
            <v>text2</v>
          </cell>
          <cell r="F12" t="str">
            <v>Barium</v>
          </cell>
          <cell r="G12" t="str">
            <v>300</v>
          </cell>
          <cell r="H12" t="str">
            <v>mg/kg</v>
          </cell>
          <cell r="I12" t="str">
            <v>Skydd av markmiljö</v>
          </cell>
        </row>
        <row r="13">
          <cell r="C13">
            <v>3</v>
          </cell>
          <cell r="D13">
            <v>1</v>
          </cell>
          <cell r="E13" t="str">
            <v>text2</v>
          </cell>
          <cell r="F13" t="str">
            <v>Kadmium</v>
          </cell>
          <cell r="G13" t="str">
            <v>2,5</v>
          </cell>
          <cell r="H13" t="str">
            <v>mg/kg</v>
          </cell>
          <cell r="I13" t="str">
            <v>Skydd av ytvatten</v>
          </cell>
        </row>
        <row r="14">
          <cell r="C14">
            <v>4</v>
          </cell>
          <cell r="D14">
            <v>1</v>
          </cell>
          <cell r="E14" t="str">
            <v>text2</v>
          </cell>
          <cell r="F14" t="str">
            <v>Kobolt</v>
          </cell>
          <cell r="G14" t="str">
            <v>35</v>
          </cell>
          <cell r="H14" t="str">
            <v>mg/kg</v>
          </cell>
          <cell r="I14" t="str">
            <v>Skydd av markmiljö</v>
          </cell>
        </row>
        <row r="15">
          <cell r="C15">
            <v>5</v>
          </cell>
          <cell r="D15">
            <v>1</v>
          </cell>
          <cell r="E15" t="str">
            <v>text2</v>
          </cell>
          <cell r="F15" t="str">
            <v>Krom tot</v>
          </cell>
          <cell r="G15" t="str">
            <v>150</v>
          </cell>
          <cell r="H15" t="str">
            <v>mg/kg</v>
          </cell>
          <cell r="I15" t="str">
            <v>Skydd av markmiljö</v>
          </cell>
        </row>
        <row r="16">
          <cell r="C16">
            <v>6</v>
          </cell>
          <cell r="D16">
            <v>1</v>
          </cell>
          <cell r="E16" t="str">
            <v>text2</v>
          </cell>
          <cell r="F16" t="str">
            <v>Koppar</v>
          </cell>
          <cell r="G16" t="str">
            <v>200</v>
          </cell>
          <cell r="H16" t="str">
            <v>mg/kg</v>
          </cell>
          <cell r="I16" t="str">
            <v>Skydd av markmiljö</v>
          </cell>
        </row>
        <row r="17">
          <cell r="C17">
            <v>7</v>
          </cell>
          <cell r="D17">
            <v>1</v>
          </cell>
          <cell r="E17" t="str">
            <v>text2</v>
          </cell>
          <cell r="F17" t="str">
            <v>Kvicksilver</v>
          </cell>
          <cell r="G17" t="str">
            <v>0,35</v>
          </cell>
          <cell r="H17" t="str">
            <v>mg/kg</v>
          </cell>
          <cell r="I17" t="str">
            <v>Skydd av ytvatten</v>
          </cell>
        </row>
        <row r="18">
          <cell r="C18">
            <v>8</v>
          </cell>
          <cell r="D18">
            <v>1</v>
          </cell>
          <cell r="E18" t="str">
            <v>text2</v>
          </cell>
          <cell r="F18" t="str">
            <v>Nickel</v>
          </cell>
          <cell r="G18" t="str">
            <v>120</v>
          </cell>
          <cell r="H18" t="str">
            <v>mg/kg</v>
          </cell>
          <cell r="I18" t="str">
            <v>Skydd av markmiljö</v>
          </cell>
        </row>
        <row r="19">
          <cell r="C19">
            <v>9</v>
          </cell>
          <cell r="D19">
            <v>1</v>
          </cell>
          <cell r="E19" t="str">
            <v>text2</v>
          </cell>
          <cell r="F19" t="str">
            <v>Bly</v>
          </cell>
          <cell r="G19" t="str">
            <v>250</v>
          </cell>
          <cell r="H19" t="str">
            <v>mg/kg</v>
          </cell>
          <cell r="I19" t="str">
            <v>Intag av jord</v>
          </cell>
        </row>
        <row r="20">
          <cell r="C20">
            <v>10</v>
          </cell>
          <cell r="D20">
            <v>1</v>
          </cell>
          <cell r="E20" t="str">
            <v>text2</v>
          </cell>
          <cell r="F20" t="str">
            <v>Vanadin</v>
          </cell>
          <cell r="G20" t="str">
            <v>200</v>
          </cell>
          <cell r="H20" t="str">
            <v>mg/kg</v>
          </cell>
          <cell r="I20" t="str">
            <v>Skydd av markmiljö</v>
          </cell>
        </row>
        <row r="21">
          <cell r="C21">
            <v>11</v>
          </cell>
          <cell r="D21">
            <v>1</v>
          </cell>
          <cell r="E21" t="str">
            <v>text2</v>
          </cell>
          <cell r="F21" t="str">
            <v>Zink</v>
          </cell>
          <cell r="G21" t="str">
            <v>500</v>
          </cell>
          <cell r="H21" t="str">
            <v>mg/kg</v>
          </cell>
          <cell r="I21" t="str">
            <v>Skydd av markmiljö</v>
          </cell>
        </row>
        <row r="22">
          <cell r="C22">
            <v>12</v>
          </cell>
          <cell r="D22">
            <v>1</v>
          </cell>
          <cell r="E22" t="str">
            <v>text2</v>
          </cell>
          <cell r="F22" t="str">
            <v>Alifat &gt;C8-C10</v>
          </cell>
          <cell r="G22" t="str">
            <v>200</v>
          </cell>
          <cell r="H22" t="str">
            <v>mg/kg</v>
          </cell>
          <cell r="I22" t="str">
            <v>Inandning av ånga</v>
          </cell>
        </row>
        <row r="23">
          <cell r="C23">
            <v>13</v>
          </cell>
          <cell r="D23">
            <v>1</v>
          </cell>
          <cell r="E23" t="str">
            <v>text2</v>
          </cell>
          <cell r="F23" t="str">
            <v>Alifat &gt;C16-C35</v>
          </cell>
          <cell r="G23" t="str">
            <v>1 000</v>
          </cell>
          <cell r="H23" t="str">
            <v>mg/kg</v>
          </cell>
          <cell r="I23" t="str">
            <v>Skydd av markmiljö</v>
          </cell>
        </row>
        <row r="24">
          <cell r="C24">
            <v>14</v>
          </cell>
          <cell r="D24">
            <v>1</v>
          </cell>
          <cell r="E24" t="str">
            <v>text2</v>
          </cell>
          <cell r="F24" t="str">
            <v>Aromat &gt;C8-C10</v>
          </cell>
          <cell r="G24" t="str">
            <v>50</v>
          </cell>
          <cell r="H24" t="str">
            <v>mg/kg</v>
          </cell>
          <cell r="I24" t="str">
            <v>Skydd av markmiljö</v>
          </cell>
        </row>
        <row r="25">
          <cell r="C25">
            <v>15</v>
          </cell>
          <cell r="D25">
            <v>1</v>
          </cell>
          <cell r="E25" t="str">
            <v>text2</v>
          </cell>
          <cell r="F25" t="str">
            <v>Aromat &gt;C10-C16</v>
          </cell>
          <cell r="G25" t="str">
            <v>15</v>
          </cell>
          <cell r="H25" t="str">
            <v>mg/kg</v>
          </cell>
          <cell r="I25" t="str">
            <v>Skydd av markmiljö</v>
          </cell>
        </row>
        <row r="26">
          <cell r="C26">
            <v>16</v>
          </cell>
          <cell r="D26">
            <v>1</v>
          </cell>
          <cell r="E26" t="str">
            <v>text2</v>
          </cell>
          <cell r="F26" t="str">
            <v>Aromat &gt;C16-C35</v>
          </cell>
          <cell r="G26" t="str">
            <v>10</v>
          </cell>
          <cell r="H26" t="str">
            <v>mg/kg</v>
          </cell>
          <cell r="I26" t="str">
            <v>Skydd av ytvatten</v>
          </cell>
        </row>
        <row r="27">
          <cell r="C27">
            <v>17</v>
          </cell>
          <cell r="D27">
            <v>1</v>
          </cell>
          <cell r="E27" t="str">
            <v>text2</v>
          </cell>
          <cell r="F27" t="str">
            <v>Aromat &gt;C8-C10</v>
          </cell>
          <cell r="G27" t="str">
            <v>50</v>
          </cell>
          <cell r="H27" t="str">
            <v>mg/kg</v>
          </cell>
          <cell r="I27" t="str">
            <v>Skydd av markmiljö</v>
          </cell>
        </row>
        <row r="28">
          <cell r="C28">
            <v>18</v>
          </cell>
          <cell r="D28">
            <v>1</v>
          </cell>
          <cell r="E28" t="str">
            <v>text2</v>
          </cell>
          <cell r="F28" t="str">
            <v>Aromat &gt;C10-C16</v>
          </cell>
          <cell r="G28" t="str">
            <v>15</v>
          </cell>
          <cell r="H28" t="str">
            <v>mg/kg</v>
          </cell>
          <cell r="I28" t="str">
            <v>Skydd av markmiljö</v>
          </cell>
        </row>
        <row r="29">
          <cell r="C29">
            <v>19</v>
          </cell>
          <cell r="D29">
            <v>1</v>
          </cell>
          <cell r="E29" t="str">
            <v>text2</v>
          </cell>
          <cell r="F29" t="str">
            <v>Aromat &gt;C16-C35</v>
          </cell>
          <cell r="G29" t="str">
            <v>10</v>
          </cell>
          <cell r="H29" t="str">
            <v>mg/kg</v>
          </cell>
          <cell r="I29" t="str">
            <v>Skydd av ytvatten</v>
          </cell>
        </row>
        <row r="30">
          <cell r="C30">
            <v>20</v>
          </cell>
          <cell r="D30">
            <v>1</v>
          </cell>
          <cell r="E30" t="str">
            <v>text2</v>
          </cell>
          <cell r="F30" t="str">
            <v>Antracen</v>
          </cell>
          <cell r="G30" t="str">
            <v>12</v>
          </cell>
          <cell r="H30" t="str">
            <v>mg/kg</v>
          </cell>
          <cell r="I30" t="str">
            <v>Skydd av ytvatten</v>
          </cell>
        </row>
        <row r="31">
          <cell r="C31">
            <v>21</v>
          </cell>
          <cell r="D31">
            <v>1</v>
          </cell>
          <cell r="E31" t="str">
            <v>text2</v>
          </cell>
          <cell r="F31" t="str">
            <v>Benso(a)pyren</v>
          </cell>
          <cell r="G31" t="str">
            <v>0,60</v>
          </cell>
          <cell r="H31" t="str">
            <v>mg/kg</v>
          </cell>
          <cell r="I31" t="str">
            <v>Hudkontakt jord/damm</v>
          </cell>
        </row>
        <row r="32">
          <cell r="C32">
            <v>22</v>
          </cell>
          <cell r="D32">
            <v>1</v>
          </cell>
          <cell r="E32" t="str">
            <v>text2</v>
          </cell>
          <cell r="F32" t="str">
            <v>PAH-L</v>
          </cell>
          <cell r="G32" t="str">
            <v>15</v>
          </cell>
          <cell r="H32" t="str">
            <v>mg/kg</v>
          </cell>
          <cell r="I32" t="str">
            <v>Skydd av grundvatten</v>
          </cell>
        </row>
        <row r="33">
          <cell r="C33">
            <v>23</v>
          </cell>
          <cell r="D33">
            <v>1</v>
          </cell>
          <cell r="E33" t="str">
            <v>text2</v>
          </cell>
          <cell r="F33" t="str">
            <v>PAH-M</v>
          </cell>
          <cell r="G33" t="str">
            <v>18</v>
          </cell>
          <cell r="H33" t="str">
            <v>mg/kg</v>
          </cell>
          <cell r="I33" t="str">
            <v>Skydd av ytvatten</v>
          </cell>
        </row>
        <row r="34">
          <cell r="C34">
            <v>24</v>
          </cell>
          <cell r="D34">
            <v>1</v>
          </cell>
          <cell r="E34" t="str">
            <v>text2</v>
          </cell>
          <cell r="F34" t="str">
            <v>PAH-H</v>
          </cell>
          <cell r="G34" t="str">
            <v>7,0</v>
          </cell>
          <cell r="H34" t="str">
            <v>mg/kg</v>
          </cell>
          <cell r="I34" t="str">
            <v>Hudkontakt jord/damm</v>
          </cell>
        </row>
        <row r="35">
          <cell r="C35">
            <v>25</v>
          </cell>
          <cell r="D35">
            <v>1</v>
          </cell>
          <cell r="E35" t="str">
            <v>tom</v>
          </cell>
          <cell r="F35" t="str">
            <v xml:space="preserve"> </v>
          </cell>
          <cell r="G35" t="str">
            <v xml:space="preserve"> </v>
          </cell>
          <cell r="H35" t="str">
            <v xml:space="preserve"> </v>
          </cell>
          <cell r="I35" t="str">
            <v xml:space="preserve"> </v>
          </cell>
        </row>
        <row r="36">
          <cell r="C36">
            <v>26</v>
          </cell>
          <cell r="D36">
            <v>1</v>
          </cell>
          <cell r="E36" t="str">
            <v>tom</v>
          </cell>
          <cell r="F36" t="str">
            <v xml:space="preserve"> </v>
          </cell>
          <cell r="G36" t="str">
            <v xml:space="preserve"> </v>
          </cell>
          <cell r="H36" t="str">
            <v xml:space="preserve"> </v>
          </cell>
          <cell r="I36" t="str">
            <v xml:space="preserve"> </v>
          </cell>
        </row>
        <row r="37">
          <cell r="C37">
            <v>27</v>
          </cell>
          <cell r="D37">
            <v>1</v>
          </cell>
          <cell r="E37" t="str">
            <v>rubrik</v>
          </cell>
          <cell r="F37" t="str">
            <v>Avvikelser i scenarioparametrar</v>
          </cell>
          <cell r="G37" t="str">
            <v>Eget scenario</v>
          </cell>
          <cell r="H37" t="str">
            <v>Generellt scenario</v>
          </cell>
          <cell r="I37" t="e">
            <v>#N/A</v>
          </cell>
        </row>
        <row r="38">
          <cell r="C38">
            <v>28</v>
          </cell>
          <cell r="D38">
            <v>1</v>
          </cell>
          <cell r="E38" t="str">
            <v>rubrik2</v>
          </cell>
          <cell r="F38" t="e">
            <v>#N/A</v>
          </cell>
          <cell r="G38" t="str">
            <v>Skolverksamhet</v>
          </cell>
          <cell r="H38" t="str">
            <v>KM</v>
          </cell>
          <cell r="I38" t="e">
            <v>#N/A</v>
          </cell>
        </row>
        <row r="39">
          <cell r="C39">
            <v>0</v>
          </cell>
          <cell r="D39">
            <v>0</v>
          </cell>
          <cell r="E39" t="str">
            <v>rubrik3</v>
          </cell>
          <cell r="F39" t="str">
            <v>VARNING! Orealistiska indata !</v>
          </cell>
          <cell r="G39" t="e">
            <v>#N/A</v>
          </cell>
          <cell r="H39" t="e">
            <v>#N/A</v>
          </cell>
          <cell r="I39" t="e">
            <v>#N/A</v>
          </cell>
        </row>
        <row r="40">
          <cell r="C40">
            <v>0</v>
          </cell>
          <cell r="D40">
            <v>0</v>
          </cell>
          <cell r="E40" t="str">
            <v>rubrik3</v>
          </cell>
          <cell r="F40" t="str">
            <v>Kontrollera röd-markerade värden !</v>
          </cell>
          <cell r="G40" t="e">
            <v>#N/A</v>
          </cell>
          <cell r="H40" t="e">
            <v>#N/A</v>
          </cell>
          <cell r="I40" t="e">
            <v>#N/A</v>
          </cell>
        </row>
        <row r="41">
          <cell r="C41">
            <v>0</v>
          </cell>
          <cell r="D41">
            <v>0</v>
          </cell>
          <cell r="E41" t="str">
            <v>text</v>
          </cell>
          <cell r="F41" t="str">
            <v>Intag av jord</v>
          </cell>
          <cell r="G41" t="str">
            <v>beaktas</v>
          </cell>
          <cell r="H41" t="str">
            <v>beaktas</v>
          </cell>
          <cell r="I41" t="e">
            <v>#N/A</v>
          </cell>
        </row>
        <row r="42">
          <cell r="C42">
            <v>0</v>
          </cell>
          <cell r="D42">
            <v>0</v>
          </cell>
          <cell r="E42" t="str">
            <v>text</v>
          </cell>
          <cell r="F42" t="str">
            <v>Hudkontakt med jord/damm</v>
          </cell>
          <cell r="G42" t="str">
            <v>beaktas</v>
          </cell>
          <cell r="H42" t="str">
            <v>beaktas</v>
          </cell>
          <cell r="I42" t="e">
            <v>#N/A</v>
          </cell>
        </row>
        <row r="43">
          <cell r="C43">
            <v>0</v>
          </cell>
          <cell r="D43">
            <v>0</v>
          </cell>
          <cell r="E43" t="str">
            <v>text</v>
          </cell>
          <cell r="F43" t="str">
            <v>Inandning av damm</v>
          </cell>
          <cell r="G43" t="str">
            <v>beaktas</v>
          </cell>
          <cell r="H43" t="str">
            <v>beaktas</v>
          </cell>
          <cell r="I43" t="e">
            <v>#N/A</v>
          </cell>
        </row>
        <row r="44">
          <cell r="C44">
            <v>0</v>
          </cell>
          <cell r="D44">
            <v>0</v>
          </cell>
          <cell r="E44" t="str">
            <v>text</v>
          </cell>
          <cell r="F44" t="str">
            <v>Inandning av ånga</v>
          </cell>
          <cell r="G44" t="str">
            <v>beaktas</v>
          </cell>
          <cell r="H44" t="str">
            <v>beaktas</v>
          </cell>
          <cell r="I44" t="e">
            <v>#N/A</v>
          </cell>
        </row>
        <row r="45">
          <cell r="C45">
            <v>29</v>
          </cell>
          <cell r="D45">
            <v>1</v>
          </cell>
          <cell r="E45" t="str">
            <v>text</v>
          </cell>
          <cell r="F45" t="str">
            <v>Intag av dricksvatten</v>
          </cell>
          <cell r="G45" t="str">
            <v>beaktas ej</v>
          </cell>
          <cell r="H45" t="str">
            <v>beaktas</v>
          </cell>
          <cell r="I45" t="e">
            <v>#N/A</v>
          </cell>
        </row>
        <row r="46">
          <cell r="C46">
            <v>30</v>
          </cell>
          <cell r="D46">
            <v>1</v>
          </cell>
          <cell r="E46" t="str">
            <v>text</v>
          </cell>
          <cell r="F46" t="str">
            <v>Intag av växter</v>
          </cell>
          <cell r="G46" t="str">
            <v>beaktas ej</v>
          </cell>
          <cell r="H46" t="str">
            <v>beaktas</v>
          </cell>
          <cell r="I46" t="e">
            <v>#N/A</v>
          </cell>
        </row>
        <row r="47">
          <cell r="C47">
            <v>0</v>
          </cell>
          <cell r="D47">
            <v>0</v>
          </cell>
          <cell r="E47" t="str">
            <v>text</v>
          </cell>
          <cell r="F47" t="str">
            <v>Uppskattning av halt i fisk</v>
          </cell>
          <cell r="G47" t="str">
            <v>beaktas ej</v>
          </cell>
          <cell r="H47" t="str">
            <v>beaktas ej</v>
          </cell>
          <cell r="I47" t="e">
            <v>#N/A</v>
          </cell>
        </row>
        <row r="48">
          <cell r="C48">
            <v>0</v>
          </cell>
          <cell r="D48">
            <v>0</v>
          </cell>
          <cell r="E48" t="str">
            <v>text</v>
          </cell>
          <cell r="F48" t="str">
            <v>Scenariospecifika modellparametrar</v>
          </cell>
          <cell r="G48" t="str">
            <v>KM-värde</v>
          </cell>
          <cell r="H48" t="str">
            <v>KM-värde</v>
          </cell>
          <cell r="I48" t="e">
            <v>#N/A</v>
          </cell>
        </row>
        <row r="49">
          <cell r="C49">
            <v>31</v>
          </cell>
          <cell r="D49">
            <v>1</v>
          </cell>
          <cell r="E49" t="str">
            <v>text</v>
          </cell>
          <cell r="F49" t="str">
            <v>Exp.tid barn - intag av jord</v>
          </cell>
          <cell r="G49">
            <v>125</v>
          </cell>
          <cell r="H49">
            <v>365</v>
          </cell>
          <cell r="I49" t="str">
            <v>dag/år</v>
          </cell>
        </row>
        <row r="50">
          <cell r="C50">
            <v>32</v>
          </cell>
          <cell r="D50">
            <v>1</v>
          </cell>
          <cell r="E50" t="str">
            <v>text</v>
          </cell>
          <cell r="F50" t="str">
            <v>Exp.tid vuxna - intag av jord</v>
          </cell>
          <cell r="G50">
            <v>125</v>
          </cell>
          <cell r="H50">
            <v>365</v>
          </cell>
          <cell r="I50" t="str">
            <v>dag/år</v>
          </cell>
        </row>
        <row r="51">
          <cell r="C51">
            <v>0</v>
          </cell>
          <cell r="D51">
            <v>0</v>
          </cell>
          <cell r="E51" t="str">
            <v>text</v>
          </cell>
          <cell r="F51" t="str">
            <v>Exp.tid barn - hudkontakt jord/damm</v>
          </cell>
          <cell r="G51">
            <v>120</v>
          </cell>
          <cell r="H51">
            <v>120</v>
          </cell>
          <cell r="I51" t="str">
            <v>dag/år</v>
          </cell>
        </row>
        <row r="52">
          <cell r="C52">
            <v>0</v>
          </cell>
          <cell r="D52">
            <v>0</v>
          </cell>
          <cell r="E52" t="str">
            <v>text</v>
          </cell>
          <cell r="F52" t="str">
            <v>Exp.tid vuxna - hudkontakt jord/damm</v>
          </cell>
          <cell r="G52">
            <v>120</v>
          </cell>
          <cell r="H52">
            <v>120</v>
          </cell>
          <cell r="I52" t="str">
            <v>dag/år</v>
          </cell>
        </row>
        <row r="53">
          <cell r="C53">
            <v>33</v>
          </cell>
          <cell r="D53">
            <v>1</v>
          </cell>
          <cell r="E53" t="str">
            <v>text</v>
          </cell>
          <cell r="F53" t="str">
            <v>Exp.tid barn - inandning av damm</v>
          </cell>
          <cell r="G53">
            <v>125</v>
          </cell>
          <cell r="H53">
            <v>365</v>
          </cell>
          <cell r="I53" t="str">
            <v>dag/år</v>
          </cell>
        </row>
        <row r="54">
          <cell r="C54">
            <v>34</v>
          </cell>
          <cell r="D54">
            <v>1</v>
          </cell>
          <cell r="E54" t="str">
            <v>text</v>
          </cell>
          <cell r="F54" t="str">
            <v>Exp.tid vuxna - inandning av damm</v>
          </cell>
          <cell r="G54">
            <v>125</v>
          </cell>
          <cell r="H54">
            <v>365</v>
          </cell>
          <cell r="I54" t="str">
            <v>dag/år</v>
          </cell>
        </row>
        <row r="55">
          <cell r="C55">
            <v>0</v>
          </cell>
          <cell r="D55">
            <v>0</v>
          </cell>
          <cell r="E55" t="str">
            <v>text</v>
          </cell>
          <cell r="F55" t="str">
            <v>Andel inomhusvistelse - inandn. damm</v>
          </cell>
          <cell r="G55">
            <v>1</v>
          </cell>
          <cell r="H55">
            <v>1</v>
          </cell>
          <cell r="I55" t="str">
            <v>-</v>
          </cell>
        </row>
        <row r="56">
          <cell r="C56">
            <v>35</v>
          </cell>
          <cell r="D56">
            <v>1</v>
          </cell>
          <cell r="E56" t="str">
            <v>text</v>
          </cell>
          <cell r="F56" t="str">
            <v>Exp.tid barn - inandning av ånga</v>
          </cell>
          <cell r="G56">
            <v>125</v>
          </cell>
          <cell r="H56">
            <v>365</v>
          </cell>
          <cell r="I56" t="str">
            <v>dag/år</v>
          </cell>
        </row>
        <row r="57">
          <cell r="C57">
            <v>36</v>
          </cell>
          <cell r="D57">
            <v>1</v>
          </cell>
          <cell r="E57" t="str">
            <v>text</v>
          </cell>
          <cell r="F57" t="str">
            <v>Exp.tid vuxna - inandning av ånga</v>
          </cell>
          <cell r="G57">
            <v>125</v>
          </cell>
          <cell r="H57">
            <v>365</v>
          </cell>
          <cell r="I57" t="str">
            <v>dag/år</v>
          </cell>
        </row>
        <row r="58">
          <cell r="C58">
            <v>0</v>
          </cell>
          <cell r="D58">
            <v>0</v>
          </cell>
          <cell r="E58" t="str">
            <v>text</v>
          </cell>
          <cell r="F58" t="str">
            <v>Andel inomhusvistelse - inandn. ånga</v>
          </cell>
          <cell r="G58">
            <v>1</v>
          </cell>
          <cell r="H58">
            <v>1</v>
          </cell>
          <cell r="I58" t="str">
            <v>-</v>
          </cell>
        </row>
        <row r="59">
          <cell r="C59">
            <v>0</v>
          </cell>
          <cell r="D59">
            <v>0</v>
          </cell>
          <cell r="E59" t="str">
            <v>text</v>
          </cell>
          <cell r="F59" t="str">
            <v>Konsumtion av växter - barn</v>
          </cell>
          <cell r="G59">
            <v>0.25</v>
          </cell>
          <cell r="H59">
            <v>0.25</v>
          </cell>
          <cell r="I59" t="str">
            <v>kg/dag</v>
          </cell>
        </row>
        <row r="60">
          <cell r="C60">
            <v>0</v>
          </cell>
          <cell r="D60">
            <v>0</v>
          </cell>
          <cell r="E60" t="str">
            <v>text</v>
          </cell>
          <cell r="F60" t="str">
            <v>Konsumtion av växter - vuxna</v>
          </cell>
          <cell r="G60">
            <v>0.4</v>
          </cell>
          <cell r="H60">
            <v>0.4</v>
          </cell>
          <cell r="I60" t="str">
            <v>kg/dag</v>
          </cell>
        </row>
        <row r="61">
          <cell r="C61">
            <v>0</v>
          </cell>
          <cell r="D61">
            <v>0</v>
          </cell>
          <cell r="E61" t="str">
            <v>text</v>
          </cell>
          <cell r="F61" t="str">
            <v>Andel växter från odling på plats</v>
          </cell>
          <cell r="G61">
            <v>0.1</v>
          </cell>
          <cell r="H61">
            <v>0.1</v>
          </cell>
          <cell r="I61" t="str">
            <v>-</v>
          </cell>
        </row>
        <row r="62">
          <cell r="C62">
            <v>0</v>
          </cell>
          <cell r="D62">
            <v>0</v>
          </cell>
          <cell r="E62" t="str">
            <v>text</v>
          </cell>
          <cell r="F62" t="str">
            <v>Halt löst/mobilt organiskt kol i grundvatten</v>
          </cell>
          <cell r="G62">
            <v>3.0000000000000001E-6</v>
          </cell>
          <cell r="H62">
            <v>3.0000000000000001E-6</v>
          </cell>
          <cell r="I62" t="str">
            <v>-</v>
          </cell>
        </row>
        <row r="63">
          <cell r="C63">
            <v>0</v>
          </cell>
          <cell r="D63">
            <v>0</v>
          </cell>
          <cell r="E63" t="str">
            <v>text</v>
          </cell>
          <cell r="F63" t="str">
            <v>Torrdensitet</v>
          </cell>
          <cell r="G63">
            <v>1.5</v>
          </cell>
          <cell r="H63">
            <v>1.5</v>
          </cell>
          <cell r="I63" t="str">
            <v>kg/dm³</v>
          </cell>
        </row>
        <row r="64">
          <cell r="C64">
            <v>0</v>
          </cell>
          <cell r="D64">
            <v>0</v>
          </cell>
          <cell r="E64" t="str">
            <v>text</v>
          </cell>
          <cell r="F64" t="str">
            <v>Halt organiskt kol</v>
          </cell>
          <cell r="G64">
            <v>0.02</v>
          </cell>
          <cell r="H64">
            <v>0.02</v>
          </cell>
          <cell r="I64" t="str">
            <v>kg/kg</v>
          </cell>
        </row>
        <row r="65">
          <cell r="C65">
            <v>0</v>
          </cell>
          <cell r="D65">
            <v>0</v>
          </cell>
          <cell r="E65" t="str">
            <v>text</v>
          </cell>
          <cell r="F65" t="str">
            <v>Vattenhalt</v>
          </cell>
          <cell r="G65">
            <v>0.32</v>
          </cell>
          <cell r="H65">
            <v>0.32</v>
          </cell>
          <cell r="I65" t="str">
            <v>dm³/dm³</v>
          </cell>
        </row>
        <row r="66">
          <cell r="C66">
            <v>0</v>
          </cell>
          <cell r="D66">
            <v>0</v>
          </cell>
          <cell r="E66" t="str">
            <v>text</v>
          </cell>
          <cell r="F66" t="str">
            <v>Andel porluft</v>
          </cell>
          <cell r="G66">
            <v>0.08</v>
          </cell>
          <cell r="H66">
            <v>0.08</v>
          </cell>
          <cell r="I66" t="str">
            <v>dm³/dm³</v>
          </cell>
        </row>
        <row r="67">
          <cell r="C67">
            <v>37</v>
          </cell>
          <cell r="D67">
            <v>1</v>
          </cell>
          <cell r="E67" t="str">
            <v>text</v>
          </cell>
          <cell r="F67" t="str">
            <v>Längd på förorenat område</v>
          </cell>
          <cell r="G67">
            <v>120</v>
          </cell>
          <cell r="H67">
            <v>50</v>
          </cell>
          <cell r="I67" t="str">
            <v>m</v>
          </cell>
        </row>
        <row r="68">
          <cell r="C68">
            <v>38</v>
          </cell>
          <cell r="D68">
            <v>1</v>
          </cell>
          <cell r="E68" t="str">
            <v>text</v>
          </cell>
          <cell r="F68" t="str">
            <v>Bredd på förorenat område</v>
          </cell>
          <cell r="G68">
            <v>137</v>
          </cell>
          <cell r="H68">
            <v>50</v>
          </cell>
          <cell r="I68" t="str">
            <v>m</v>
          </cell>
        </row>
        <row r="69">
          <cell r="C69">
            <v>0</v>
          </cell>
          <cell r="D69">
            <v>0</v>
          </cell>
          <cell r="E69" t="str">
            <v>text</v>
          </cell>
          <cell r="F69" t="str">
            <v>Riktvärdet avser endast jord under gv-ytan</v>
          </cell>
          <cell r="G69" t="b">
            <v>0</v>
          </cell>
          <cell r="H69" t="b">
            <v>0</v>
          </cell>
          <cell r="I69" t="e">
            <v>#N/A</v>
          </cell>
        </row>
        <row r="70">
          <cell r="C70">
            <v>0</v>
          </cell>
          <cell r="D70">
            <v>0</v>
          </cell>
          <cell r="E70" t="str">
            <v>text</v>
          </cell>
          <cell r="F70" t="str">
            <v>Föroreningens mäktighet under gv-ytan</v>
          </cell>
          <cell r="G70" t="str">
            <v/>
          </cell>
          <cell r="H70" t="str">
            <v/>
          </cell>
          <cell r="I70" t="str">
            <v>m</v>
          </cell>
        </row>
        <row r="71">
          <cell r="C71">
            <v>0</v>
          </cell>
          <cell r="D71">
            <v>0</v>
          </cell>
          <cell r="E71" t="str">
            <v>text</v>
          </cell>
          <cell r="F71" t="str">
            <v>Luftvolym inne i byggnad</v>
          </cell>
          <cell r="G71">
            <v>240</v>
          </cell>
          <cell r="H71">
            <v>240</v>
          </cell>
          <cell r="I71" t="str">
            <v>m³</v>
          </cell>
        </row>
        <row r="72">
          <cell r="C72">
            <v>0</v>
          </cell>
          <cell r="D72">
            <v>0</v>
          </cell>
          <cell r="E72" t="str">
            <v>text</v>
          </cell>
          <cell r="F72" t="str">
            <v>Luftomsättning i byggnad</v>
          </cell>
          <cell r="G72">
            <v>12</v>
          </cell>
          <cell r="H72">
            <v>12</v>
          </cell>
          <cell r="I72" t="str">
            <v>dag¯¹</v>
          </cell>
        </row>
        <row r="73">
          <cell r="C73">
            <v>0</v>
          </cell>
          <cell r="D73">
            <v>0</v>
          </cell>
          <cell r="E73" t="str">
            <v>text</v>
          </cell>
          <cell r="F73" t="str">
            <v>Yta under byggnad</v>
          </cell>
          <cell r="G73">
            <v>100</v>
          </cell>
          <cell r="H73">
            <v>100</v>
          </cell>
          <cell r="I73" t="str">
            <v>m²</v>
          </cell>
        </row>
        <row r="74">
          <cell r="C74">
            <v>0</v>
          </cell>
          <cell r="D74">
            <v>0</v>
          </cell>
          <cell r="E74" t="str">
            <v>text</v>
          </cell>
          <cell r="F74" t="str">
            <v>Djup till förorening</v>
          </cell>
          <cell r="G74">
            <v>0.35</v>
          </cell>
          <cell r="H74">
            <v>0.35</v>
          </cell>
          <cell r="I74" t="str">
            <v>m</v>
          </cell>
        </row>
        <row r="75">
          <cell r="C75">
            <v>0</v>
          </cell>
          <cell r="D75">
            <v>0</v>
          </cell>
          <cell r="E75" t="str">
            <v>text</v>
          </cell>
          <cell r="F75" t="str">
            <v>Grundvattenbildning</v>
          </cell>
          <cell r="G75">
            <v>100</v>
          </cell>
          <cell r="H75">
            <v>100</v>
          </cell>
          <cell r="I75" t="str">
            <v>mm/år</v>
          </cell>
        </row>
        <row r="76">
          <cell r="C76">
            <v>0</v>
          </cell>
          <cell r="D76">
            <v>0</v>
          </cell>
          <cell r="E76" t="str">
            <v>text</v>
          </cell>
          <cell r="F76" t="str">
            <v>Hydraulisk konduktivitet</v>
          </cell>
          <cell r="G76">
            <v>1.0000000000000001E-5</v>
          </cell>
          <cell r="H76">
            <v>1.0000000000000001E-5</v>
          </cell>
          <cell r="I76" t="str">
            <v>m/s</v>
          </cell>
        </row>
        <row r="77">
          <cell r="C77">
            <v>0</v>
          </cell>
          <cell r="D77">
            <v>0</v>
          </cell>
          <cell r="E77" t="str">
            <v>text</v>
          </cell>
          <cell r="F77" t="str">
            <v>Hydraulisk gradient</v>
          </cell>
          <cell r="G77">
            <v>0.03</v>
          </cell>
          <cell r="H77">
            <v>0.03</v>
          </cell>
          <cell r="I77" t="str">
            <v>m/m</v>
          </cell>
        </row>
        <row r="78">
          <cell r="C78">
            <v>0</v>
          </cell>
          <cell r="D78">
            <v>0</v>
          </cell>
          <cell r="E78" t="str">
            <v>text</v>
          </cell>
          <cell r="F78" t="str">
            <v>Akviferens mäktighet</v>
          </cell>
          <cell r="G78">
            <v>10</v>
          </cell>
          <cell r="H78">
            <v>10</v>
          </cell>
          <cell r="I78" t="str">
            <v>m</v>
          </cell>
        </row>
        <row r="79">
          <cell r="C79">
            <v>0</v>
          </cell>
          <cell r="D79">
            <v>0</v>
          </cell>
          <cell r="E79" t="str">
            <v>text</v>
          </cell>
          <cell r="F79" t="str">
            <v>Avstånd till brunn</v>
          </cell>
          <cell r="G79">
            <v>0</v>
          </cell>
          <cell r="H79">
            <v>0</v>
          </cell>
          <cell r="I79" t="str">
            <v>m</v>
          </cell>
        </row>
        <row r="80">
          <cell r="C80">
            <v>0</v>
          </cell>
          <cell r="D80">
            <v>0</v>
          </cell>
          <cell r="E80" t="str">
            <v>text</v>
          </cell>
          <cell r="F80" t="str">
            <v>Sjöns volym</v>
          </cell>
          <cell r="G80">
            <v>1000000</v>
          </cell>
          <cell r="H80">
            <v>1000000</v>
          </cell>
          <cell r="I80" t="str">
            <v>m³</v>
          </cell>
        </row>
        <row r="81">
          <cell r="C81">
            <v>0</v>
          </cell>
          <cell r="D81">
            <v>0</v>
          </cell>
          <cell r="E81" t="str">
            <v>text</v>
          </cell>
          <cell r="F81" t="str">
            <v>Sjöns omsättningstid</v>
          </cell>
          <cell r="G81">
            <v>1</v>
          </cell>
          <cell r="H81">
            <v>1</v>
          </cell>
          <cell r="I81" t="str">
            <v>år</v>
          </cell>
        </row>
        <row r="82">
          <cell r="C82">
            <v>0</v>
          </cell>
          <cell r="D82">
            <v>0</v>
          </cell>
          <cell r="E82" t="str">
            <v>text</v>
          </cell>
          <cell r="F82" t="str">
            <v>Flöde i rinnande vattendrag</v>
          </cell>
          <cell r="G82" t="str">
            <v/>
          </cell>
          <cell r="H82" t="str">
            <v/>
          </cell>
          <cell r="I82" t="str">
            <v>m³/s</v>
          </cell>
        </row>
        <row r="83">
          <cell r="C83">
            <v>0</v>
          </cell>
          <cell r="D83">
            <v>0</v>
          </cell>
          <cell r="E83" t="str">
            <v>text</v>
          </cell>
          <cell r="F83" t="str">
            <v>Egen utspädningsfaktor - inomhusluft</v>
          </cell>
          <cell r="G83" t="str">
            <v/>
          </cell>
          <cell r="H83" t="str">
            <v/>
          </cell>
          <cell r="I83" t="str">
            <v>ggr</v>
          </cell>
        </row>
        <row r="84">
          <cell r="C84">
            <v>0</v>
          </cell>
          <cell r="D84">
            <v>0</v>
          </cell>
          <cell r="E84" t="str">
            <v>text</v>
          </cell>
          <cell r="F84" t="str">
            <v>Egen utspädningsfaktor - utomhusluft</v>
          </cell>
          <cell r="G84" t="str">
            <v/>
          </cell>
          <cell r="H84" t="str">
            <v/>
          </cell>
          <cell r="I84" t="str">
            <v>ggr</v>
          </cell>
        </row>
        <row r="85">
          <cell r="C85">
            <v>0</v>
          </cell>
          <cell r="D85">
            <v>0</v>
          </cell>
          <cell r="E85" t="str">
            <v>text</v>
          </cell>
          <cell r="F85" t="str">
            <v>Egen utspädningsfaktor - grundvatten (brunn)</v>
          </cell>
          <cell r="G85" t="str">
            <v/>
          </cell>
          <cell r="H85" t="str">
            <v/>
          </cell>
          <cell r="I85" t="str">
            <v>ggr</v>
          </cell>
        </row>
        <row r="86">
          <cell r="C86">
            <v>0</v>
          </cell>
          <cell r="D86">
            <v>0</v>
          </cell>
          <cell r="E86" t="str">
            <v>text</v>
          </cell>
          <cell r="F86" t="str">
            <v>Egen utspädningsfaktor - ytvatten</v>
          </cell>
          <cell r="G86" t="str">
            <v/>
          </cell>
          <cell r="H86" t="str">
            <v/>
          </cell>
          <cell r="I86" t="str">
            <v>ggr</v>
          </cell>
        </row>
        <row r="87">
          <cell r="C87">
            <v>39</v>
          </cell>
          <cell r="D87">
            <v>1</v>
          </cell>
          <cell r="E87" t="str">
            <v>text</v>
          </cell>
          <cell r="F87" t="str">
            <v>Skydd av markmiljö</v>
          </cell>
          <cell r="G87" t="str">
            <v>MKM-värde</v>
          </cell>
          <cell r="H87" t="str">
            <v>KM-värde</v>
          </cell>
          <cell r="I87" t="e">
            <v>#N/A</v>
          </cell>
        </row>
        <row r="88">
          <cell r="C88">
            <v>0</v>
          </cell>
          <cell r="D88">
            <v>0</v>
          </cell>
          <cell r="E88" t="str">
            <v>text</v>
          </cell>
          <cell r="F88" t="str">
            <v>Markmiljö beaktas i sammanvägning hälsa/miljö</v>
          </cell>
          <cell r="G88" t="str">
            <v>utförs</v>
          </cell>
          <cell r="H88" t="str">
            <v>utförs</v>
          </cell>
          <cell r="I88" t="e">
            <v>#N/A</v>
          </cell>
        </row>
        <row r="89">
          <cell r="C89">
            <v>0</v>
          </cell>
          <cell r="D89">
            <v>0</v>
          </cell>
          <cell r="E89" t="str">
            <v>text</v>
          </cell>
          <cell r="F89" t="str">
            <v>Skydd av grundvatten</v>
          </cell>
          <cell r="G89" t="str">
            <v>utförs</v>
          </cell>
          <cell r="H89" t="str">
            <v>utförs</v>
          </cell>
          <cell r="I89" t="e">
            <v>#N/A</v>
          </cell>
        </row>
        <row r="90">
          <cell r="C90">
            <v>0</v>
          </cell>
          <cell r="D90">
            <v>0</v>
          </cell>
          <cell r="E90" t="str">
            <v>text</v>
          </cell>
          <cell r="F90" t="str">
            <v>Justering för akuttoxicitet</v>
          </cell>
          <cell r="G90" t="str">
            <v>utförs</v>
          </cell>
          <cell r="H90" t="str">
            <v>utförs</v>
          </cell>
          <cell r="I90" t="e">
            <v>#N/A</v>
          </cell>
        </row>
        <row r="91">
          <cell r="C91">
            <v>0</v>
          </cell>
          <cell r="D91">
            <v>0</v>
          </cell>
          <cell r="E91" t="str">
            <v>text</v>
          </cell>
          <cell r="F91" t="str">
            <v>Justering för bakgrundshalt</v>
          </cell>
          <cell r="G91" t="str">
            <v>utförs</v>
          </cell>
          <cell r="H91" t="str">
            <v>utförs</v>
          </cell>
          <cell r="I91" t="e">
            <v>#N/A</v>
          </cell>
        </row>
        <row r="92">
          <cell r="C92">
            <v>40</v>
          </cell>
          <cell r="D92">
            <v>1</v>
          </cell>
          <cell r="E92" t="str">
            <v>text</v>
          </cell>
          <cell r="F92" t="str">
            <v>Avstånd till skyddat grundvatten</v>
          </cell>
          <cell r="G92">
            <v>1000</v>
          </cell>
          <cell r="H92">
            <v>0</v>
          </cell>
          <cell r="I92" t="str">
            <v>m</v>
          </cell>
        </row>
        <row r="93">
          <cell r="C93">
            <v>0</v>
          </cell>
          <cell r="D93">
            <v>0</v>
          </cell>
          <cell r="E93" t="str">
            <v>text</v>
          </cell>
          <cell r="F93" t="str">
            <v>Egen utspädningsfaktor - skyddat gv</v>
          </cell>
          <cell r="G93" t="str">
            <v/>
          </cell>
          <cell r="H93" t="str">
            <v/>
          </cell>
          <cell r="I93" t="str">
            <v>ggr</v>
          </cell>
        </row>
        <row r="94">
          <cell r="C94">
            <v>0</v>
          </cell>
          <cell r="D94">
            <v>0</v>
          </cell>
          <cell r="E94" t="str">
            <v>rubrik4</v>
          </cell>
          <cell r="F94" t="str">
            <v>Inga avvikelser i inmatningsbladet,</v>
          </cell>
          <cell r="G94" t="str">
            <v xml:space="preserve"> </v>
          </cell>
          <cell r="H94" t="str">
            <v xml:space="preserve"> </v>
          </cell>
          <cell r="I94" t="str">
            <v xml:space="preserve"> </v>
          </cell>
        </row>
        <row r="95">
          <cell r="C95">
            <v>0</v>
          </cell>
          <cell r="D95">
            <v>0</v>
          </cell>
          <cell r="E95" t="str">
            <v>rubrik4</v>
          </cell>
          <cell r="F95" t="str">
            <v>de två scenarierna är identiska.</v>
          </cell>
          <cell r="G95" t="str">
            <v>-</v>
          </cell>
          <cell r="H95" t="str">
            <v>-</v>
          </cell>
          <cell r="I95" t="str">
            <v xml:space="preserve"> </v>
          </cell>
        </row>
        <row r="96">
          <cell r="C96">
            <v>41</v>
          </cell>
          <cell r="D96">
            <v>1</v>
          </cell>
          <cell r="E96" t="str">
            <v>tom</v>
          </cell>
          <cell r="F96" t="str">
            <v xml:space="preserve"> </v>
          </cell>
          <cell r="G96" t="str">
            <v xml:space="preserve"> </v>
          </cell>
          <cell r="H96" t="str">
            <v xml:space="preserve"> </v>
          </cell>
          <cell r="I96" t="str">
            <v xml:space="preserve"> </v>
          </cell>
        </row>
        <row r="97">
          <cell r="C97">
            <v>42</v>
          </cell>
          <cell r="D97">
            <v>1</v>
          </cell>
          <cell r="E97" t="str">
            <v>tom</v>
          </cell>
          <cell r="F97" t="str">
            <v xml:space="preserve"> </v>
          </cell>
          <cell r="G97" t="str">
            <v xml:space="preserve"> </v>
          </cell>
          <cell r="H97" t="str">
            <v xml:space="preserve"> </v>
          </cell>
          <cell r="I97" t="str">
            <v xml:space="preserve"> </v>
          </cell>
        </row>
        <row r="98">
          <cell r="C98">
            <v>43</v>
          </cell>
          <cell r="D98">
            <v>1</v>
          </cell>
          <cell r="E98" t="str">
            <v>rubrik</v>
          </cell>
          <cell r="F98" t="str">
            <v>Avvikelser i modellparametrar</v>
          </cell>
          <cell r="G98" t="str">
            <v>Eget värde</v>
          </cell>
          <cell r="H98" t="str">
            <v>Standardvärde</v>
          </cell>
          <cell r="I98" t="str">
            <v xml:space="preserve"> </v>
          </cell>
        </row>
        <row r="99">
          <cell r="C99">
            <v>0</v>
          </cell>
          <cell r="D99">
            <v>0</v>
          </cell>
          <cell r="E99" t="str">
            <v>text</v>
          </cell>
          <cell r="F99" t="str">
            <v>Förhållande KDOC/Koc</v>
          </cell>
          <cell r="G99">
            <v>0.24</v>
          </cell>
          <cell r="H99">
            <v>0.24</v>
          </cell>
          <cell r="I99" t="str">
            <v>-</v>
          </cell>
        </row>
        <row r="100">
          <cell r="C100">
            <v>0</v>
          </cell>
          <cell r="D100">
            <v>0</v>
          </cell>
          <cell r="E100" t="str">
            <v>text</v>
          </cell>
          <cell r="F100" t="str">
            <v>Diffusivitet i luft</v>
          </cell>
          <cell r="G100">
            <v>0.7</v>
          </cell>
          <cell r="H100">
            <v>0.7</v>
          </cell>
          <cell r="I100" t="str">
            <v>m2/dag</v>
          </cell>
        </row>
        <row r="101">
          <cell r="C101">
            <v>0</v>
          </cell>
          <cell r="D101">
            <v>0</v>
          </cell>
          <cell r="E101" t="str">
            <v>text</v>
          </cell>
          <cell r="F101" t="str">
            <v>Diffusivitet i vatten</v>
          </cell>
          <cell r="G101">
            <v>8.6000000000000003E-5</v>
          </cell>
          <cell r="H101">
            <v>8.6000000000000003E-5</v>
          </cell>
          <cell r="I101" t="str">
            <v>m2/dag</v>
          </cell>
        </row>
        <row r="102">
          <cell r="C102">
            <v>0</v>
          </cell>
          <cell r="D102">
            <v>0</v>
          </cell>
          <cell r="E102" t="str">
            <v>text</v>
          </cell>
          <cell r="F102" t="str">
            <v>Inläckage av markluft till byggnad</v>
          </cell>
          <cell r="G102">
            <v>2.4</v>
          </cell>
          <cell r="H102">
            <v>2.4</v>
          </cell>
          <cell r="I102" t="str">
            <v>m3/dag</v>
          </cell>
        </row>
        <row r="103">
          <cell r="C103">
            <v>0</v>
          </cell>
          <cell r="D103">
            <v>0</v>
          </cell>
          <cell r="E103" t="str">
            <v>text</v>
          </cell>
          <cell r="F103" t="str">
            <v>Vindhastighet</v>
          </cell>
          <cell r="G103">
            <v>1</v>
          </cell>
          <cell r="H103">
            <v>1</v>
          </cell>
          <cell r="I103" t="str">
            <v>m/s</v>
          </cell>
        </row>
        <row r="104">
          <cell r="C104">
            <v>0</v>
          </cell>
          <cell r="D104">
            <v>0</v>
          </cell>
          <cell r="E104" t="str">
            <v>text</v>
          </cell>
          <cell r="F104" t="str">
            <v>Förhållande torrvikt/färskvikt för blad- och stjälkgrönsaker</v>
          </cell>
          <cell r="G104">
            <v>0.11700000000000001</v>
          </cell>
          <cell r="H104">
            <v>0.11700000000000001</v>
          </cell>
          <cell r="I104" t="str">
            <v>-</v>
          </cell>
        </row>
        <row r="105">
          <cell r="C105">
            <v>0</v>
          </cell>
          <cell r="D105">
            <v>0</v>
          </cell>
          <cell r="E105" t="str">
            <v>text</v>
          </cell>
          <cell r="F105" t="str">
            <v>Förhållande torrvikt/färskvikt för rotsaker</v>
          </cell>
          <cell r="G105">
            <v>0.20200000000000001</v>
          </cell>
          <cell r="H105">
            <v>0.20200000000000001</v>
          </cell>
          <cell r="I105" t="str">
            <v>-</v>
          </cell>
        </row>
        <row r="106">
          <cell r="C106">
            <v>0</v>
          </cell>
          <cell r="D106">
            <v>0</v>
          </cell>
          <cell r="E106" t="str">
            <v>text</v>
          </cell>
          <cell r="F106" t="str">
            <v>Andel konsumtion av blad- och stjälkgrönsaker</v>
          </cell>
          <cell r="G106">
            <v>0.5</v>
          </cell>
          <cell r="H106">
            <v>0.5</v>
          </cell>
          <cell r="I106" t="str">
            <v>-</v>
          </cell>
        </row>
        <row r="107">
          <cell r="C107">
            <v>0</v>
          </cell>
          <cell r="D107">
            <v>0</v>
          </cell>
          <cell r="E107" t="str">
            <v>text</v>
          </cell>
          <cell r="F107" t="str">
            <v>Andel konsumtion av rotsaker</v>
          </cell>
          <cell r="G107">
            <v>0.5</v>
          </cell>
          <cell r="H107">
            <v>0.5</v>
          </cell>
          <cell r="I107" t="str">
            <v>-</v>
          </cell>
        </row>
        <row r="108">
          <cell r="C108">
            <v>0</v>
          </cell>
          <cell r="D108">
            <v>0</v>
          </cell>
          <cell r="E108" t="str">
            <v>text</v>
          </cell>
          <cell r="F108" t="str">
            <v>Genomsnittligt intag av jord, barn</v>
          </cell>
          <cell r="G108">
            <v>120</v>
          </cell>
          <cell r="H108">
            <v>120</v>
          </cell>
          <cell r="I108" t="str">
            <v>mg/dag</v>
          </cell>
        </row>
        <row r="109">
          <cell r="C109">
            <v>0</v>
          </cell>
          <cell r="D109">
            <v>0</v>
          </cell>
          <cell r="E109" t="str">
            <v>text</v>
          </cell>
          <cell r="F109" t="str">
            <v>Genomsnittligt intag av jord, vuxna</v>
          </cell>
          <cell r="G109">
            <v>50</v>
          </cell>
          <cell r="H109">
            <v>50</v>
          </cell>
          <cell r="I109" t="str">
            <v>mg/dag</v>
          </cell>
        </row>
        <row r="110">
          <cell r="C110">
            <v>0</v>
          </cell>
          <cell r="D110">
            <v>0</v>
          </cell>
          <cell r="E110" t="str">
            <v>text</v>
          </cell>
          <cell r="F110" t="str">
            <v>Kroppsvikt, barn</v>
          </cell>
          <cell r="G110">
            <v>15</v>
          </cell>
          <cell r="H110">
            <v>15</v>
          </cell>
          <cell r="I110" t="str">
            <v>kg</v>
          </cell>
        </row>
        <row r="111">
          <cell r="C111">
            <v>0</v>
          </cell>
          <cell r="D111">
            <v>0</v>
          </cell>
          <cell r="E111" t="str">
            <v>text</v>
          </cell>
          <cell r="F111" t="str">
            <v>Kroppsvikt, vuxna</v>
          </cell>
          <cell r="G111">
            <v>70</v>
          </cell>
          <cell r="H111">
            <v>70</v>
          </cell>
          <cell r="I111" t="str">
            <v>kg</v>
          </cell>
        </row>
        <row r="112">
          <cell r="C112">
            <v>0</v>
          </cell>
          <cell r="D112">
            <v>0</v>
          </cell>
          <cell r="E112" t="str">
            <v>text</v>
          </cell>
          <cell r="F112" t="str">
            <v>Exponeringsår som barn</v>
          </cell>
          <cell r="G112">
            <v>6</v>
          </cell>
          <cell r="H112">
            <v>6</v>
          </cell>
          <cell r="I112" t="str">
            <v>år</v>
          </cell>
        </row>
        <row r="113">
          <cell r="C113">
            <v>0</v>
          </cell>
          <cell r="D113">
            <v>0</v>
          </cell>
          <cell r="E113" t="str">
            <v>text</v>
          </cell>
          <cell r="F113" t="str">
            <v>Exponeringsår som vuxen</v>
          </cell>
          <cell r="G113">
            <v>74</v>
          </cell>
          <cell r="H113">
            <v>74</v>
          </cell>
          <cell r="I113" t="str">
            <v>år</v>
          </cell>
        </row>
        <row r="114">
          <cell r="C114">
            <v>0</v>
          </cell>
          <cell r="D114">
            <v>0</v>
          </cell>
          <cell r="E114" t="str">
            <v>text</v>
          </cell>
          <cell r="F114" t="str">
            <v>Livslängd</v>
          </cell>
          <cell r="G114">
            <v>80</v>
          </cell>
          <cell r="H114">
            <v>80</v>
          </cell>
          <cell r="I114" t="str">
            <v>år</v>
          </cell>
        </row>
        <row r="115">
          <cell r="C115">
            <v>0</v>
          </cell>
          <cell r="D115">
            <v>0</v>
          </cell>
          <cell r="E115" t="str">
            <v>text</v>
          </cell>
          <cell r="F115" t="str">
            <v>Jordexponering hud, barn</v>
          </cell>
          <cell r="G115">
            <v>2000</v>
          </cell>
          <cell r="H115">
            <v>2000</v>
          </cell>
          <cell r="I115" t="str">
            <v>mg/m2</v>
          </cell>
        </row>
        <row r="116">
          <cell r="C116">
            <v>0</v>
          </cell>
          <cell r="D116">
            <v>0</v>
          </cell>
          <cell r="E116" t="str">
            <v>text</v>
          </cell>
          <cell r="F116" t="str">
            <v>Jordexponering hud, vuxna</v>
          </cell>
          <cell r="G116">
            <v>2000</v>
          </cell>
          <cell r="H116">
            <v>2000</v>
          </cell>
          <cell r="I116" t="str">
            <v>mg/m2</v>
          </cell>
        </row>
        <row r="117">
          <cell r="C117">
            <v>0</v>
          </cell>
          <cell r="D117">
            <v>0</v>
          </cell>
          <cell r="E117" t="str">
            <v>text</v>
          </cell>
          <cell r="F117" t="str">
            <v>Exponerad hudyta, barn</v>
          </cell>
          <cell r="G117">
            <v>0.5</v>
          </cell>
          <cell r="H117">
            <v>0.5</v>
          </cell>
          <cell r="I117" t="str">
            <v>m2</v>
          </cell>
        </row>
        <row r="118">
          <cell r="C118">
            <v>0</v>
          </cell>
          <cell r="D118">
            <v>0</v>
          </cell>
          <cell r="E118" t="str">
            <v>text</v>
          </cell>
          <cell r="F118" t="str">
            <v>Exponerad hudyta, vuxna</v>
          </cell>
          <cell r="G118">
            <v>0.5</v>
          </cell>
          <cell r="H118">
            <v>0.5</v>
          </cell>
          <cell r="I118" t="str">
            <v>m2</v>
          </cell>
        </row>
        <row r="119">
          <cell r="C119">
            <v>0</v>
          </cell>
          <cell r="D119">
            <v>0</v>
          </cell>
          <cell r="E119" t="str">
            <v>text</v>
          </cell>
          <cell r="F119" t="str">
            <v>Halt av jordpartiklar i inomhusluft</v>
          </cell>
          <cell r="G119">
            <v>7.4999999999999997E-3</v>
          </cell>
          <cell r="H119">
            <v>7.4999999999999997E-3</v>
          </cell>
          <cell r="I119" t="str">
            <v>mg/m3</v>
          </cell>
        </row>
        <row r="120">
          <cell r="C120">
            <v>0</v>
          </cell>
          <cell r="D120">
            <v>0</v>
          </cell>
          <cell r="E120" t="str">
            <v>text</v>
          </cell>
          <cell r="F120" t="str">
            <v>Halt av jordpartiklar i utomhusluft</v>
          </cell>
          <cell r="G120">
            <v>0.01</v>
          </cell>
          <cell r="H120">
            <v>0.01</v>
          </cell>
          <cell r="I120" t="str">
            <v>mg/m3</v>
          </cell>
        </row>
        <row r="121">
          <cell r="C121">
            <v>0</v>
          </cell>
          <cell r="D121">
            <v>0</v>
          </cell>
          <cell r="E121" t="str">
            <v>text</v>
          </cell>
          <cell r="F121" t="str">
            <v>Andel partiklar från förorenat område i inomhusluft</v>
          </cell>
          <cell r="G121">
            <v>0.5</v>
          </cell>
          <cell r="H121">
            <v>0.5</v>
          </cell>
          <cell r="I121" t="str">
            <v>-</v>
          </cell>
        </row>
        <row r="122">
          <cell r="C122">
            <v>0</v>
          </cell>
          <cell r="D122">
            <v>0</v>
          </cell>
          <cell r="E122" t="str">
            <v>text</v>
          </cell>
          <cell r="F122" t="str">
            <v>Andel partiklar från förorenat område i utomhusluft</v>
          </cell>
          <cell r="G122">
            <v>0.5</v>
          </cell>
          <cell r="H122">
            <v>0.5</v>
          </cell>
          <cell r="I122" t="str">
            <v>-</v>
          </cell>
        </row>
        <row r="123">
          <cell r="C123">
            <v>0</v>
          </cell>
          <cell r="D123">
            <v>0</v>
          </cell>
          <cell r="E123" t="str">
            <v>text</v>
          </cell>
          <cell r="F123" t="str">
            <v>Anrikningsfaktor halt i partiklar / halt i jord</v>
          </cell>
          <cell r="G123">
            <v>5</v>
          </cell>
          <cell r="H123">
            <v>5</v>
          </cell>
          <cell r="I123" t="str">
            <v>-</v>
          </cell>
        </row>
        <row r="124">
          <cell r="C124">
            <v>0</v>
          </cell>
          <cell r="D124">
            <v>0</v>
          </cell>
          <cell r="E124" t="str">
            <v>text</v>
          </cell>
          <cell r="F124" t="str">
            <v>Andningsvolym, barn</v>
          </cell>
          <cell r="G124">
            <v>7.6</v>
          </cell>
          <cell r="H124">
            <v>7.6</v>
          </cell>
          <cell r="I124" t="str">
            <v>m3/dag</v>
          </cell>
        </row>
        <row r="125">
          <cell r="C125">
            <v>0</v>
          </cell>
          <cell r="D125">
            <v>0</v>
          </cell>
          <cell r="E125" t="str">
            <v>text</v>
          </cell>
          <cell r="F125" t="str">
            <v>Andningsvolym, vuxen</v>
          </cell>
          <cell r="G125">
            <v>20</v>
          </cell>
          <cell r="H125">
            <v>20</v>
          </cell>
          <cell r="I125" t="str">
            <v>m3/dag</v>
          </cell>
        </row>
        <row r="126">
          <cell r="C126">
            <v>0</v>
          </cell>
          <cell r="D126">
            <v>0</v>
          </cell>
          <cell r="E126" t="str">
            <v>text</v>
          </cell>
          <cell r="F126" t="str">
            <v>Lungretention, barn</v>
          </cell>
          <cell r="G126">
            <v>0.75</v>
          </cell>
          <cell r="H126">
            <v>0.75</v>
          </cell>
          <cell r="I126" t="str">
            <v>-</v>
          </cell>
        </row>
        <row r="127">
          <cell r="C127">
            <v>0</v>
          </cell>
          <cell r="D127">
            <v>0</v>
          </cell>
          <cell r="E127" t="str">
            <v>text</v>
          </cell>
          <cell r="F127" t="str">
            <v>Lungretention, vuxen</v>
          </cell>
          <cell r="G127">
            <v>0.75</v>
          </cell>
          <cell r="H127">
            <v>0.75</v>
          </cell>
          <cell r="I127" t="str">
            <v>-</v>
          </cell>
        </row>
        <row r="128">
          <cell r="C128">
            <v>44</v>
          </cell>
          <cell r="D128">
            <v>1</v>
          </cell>
          <cell r="E128" t="str">
            <v>text</v>
          </cell>
          <cell r="F128" t="str">
            <v>Tidsfaktor inandning av ångor och damm</v>
          </cell>
          <cell r="G128">
            <v>0.33</v>
          </cell>
          <cell r="H128">
            <v>1</v>
          </cell>
          <cell r="I128" t="str">
            <v>-</v>
          </cell>
        </row>
        <row r="129">
          <cell r="C129">
            <v>0</v>
          </cell>
          <cell r="D129">
            <v>0</v>
          </cell>
          <cell r="E129" t="str">
            <v>text</v>
          </cell>
          <cell r="F129" t="str">
            <v>Vattenkonsumtion, barn</v>
          </cell>
          <cell r="G129">
            <v>1</v>
          </cell>
          <cell r="H129">
            <v>1</v>
          </cell>
          <cell r="I129" t="str">
            <v>dm3/dag</v>
          </cell>
        </row>
        <row r="130">
          <cell r="C130">
            <v>0</v>
          </cell>
          <cell r="D130">
            <v>0</v>
          </cell>
          <cell r="E130" t="str">
            <v>text</v>
          </cell>
          <cell r="F130" t="str">
            <v>Vattenkonsumtion, vuxna</v>
          </cell>
          <cell r="G130">
            <v>2</v>
          </cell>
          <cell r="H130">
            <v>2</v>
          </cell>
          <cell r="I130" t="str">
            <v>dm3/dag</v>
          </cell>
        </row>
        <row r="131">
          <cell r="C131">
            <v>0</v>
          </cell>
          <cell r="D131">
            <v>0</v>
          </cell>
          <cell r="E131" t="str">
            <v>text</v>
          </cell>
          <cell r="F131" t="str">
            <v>Fetthalt i fisk</v>
          </cell>
          <cell r="G131">
            <v>0.05</v>
          </cell>
          <cell r="H131">
            <v>0.05</v>
          </cell>
          <cell r="I131" t="str">
            <v>kg/kg</v>
          </cell>
        </row>
        <row r="132">
          <cell r="C132">
            <v>0</v>
          </cell>
          <cell r="D132">
            <v>0</v>
          </cell>
          <cell r="E132" t="str">
            <v>text</v>
          </cell>
          <cell r="F132" t="str">
            <v>Kroppsvikt litet barn, akuttox.-beräkningar</v>
          </cell>
          <cell r="G132">
            <v>10</v>
          </cell>
          <cell r="H132">
            <v>10</v>
          </cell>
          <cell r="I132" t="str">
            <v>kg</v>
          </cell>
        </row>
        <row r="133">
          <cell r="C133">
            <v>0</v>
          </cell>
          <cell r="D133">
            <v>0</v>
          </cell>
          <cell r="E133" t="str">
            <v>text</v>
          </cell>
          <cell r="F133" t="str">
            <v>Intag av jord, akuttox.-beräkningar</v>
          </cell>
          <cell r="G133">
            <v>5000</v>
          </cell>
          <cell r="H133">
            <v>5000</v>
          </cell>
          <cell r="I133" t="str">
            <v>mg</v>
          </cell>
        </row>
        <row r="134">
          <cell r="C134">
            <v>0</v>
          </cell>
          <cell r="D134">
            <v>0</v>
          </cell>
          <cell r="E134" t="str">
            <v>text</v>
          </cell>
          <cell r="F134" t="str">
            <v>Volymfraktion fett i växt, bladgrönsaker</v>
          </cell>
          <cell r="G134">
            <v>0.01</v>
          </cell>
          <cell r="H134">
            <v>0.01</v>
          </cell>
          <cell r="I134" t="str">
            <v>m3/m3</v>
          </cell>
        </row>
        <row r="135">
          <cell r="C135">
            <v>0</v>
          </cell>
          <cell r="D135">
            <v>0</v>
          </cell>
          <cell r="E135" t="str">
            <v>text</v>
          </cell>
          <cell r="F135" t="str">
            <v>Bulkdensitet, blad (våtvikt)</v>
          </cell>
          <cell r="G135">
            <v>800</v>
          </cell>
          <cell r="H135">
            <v>800</v>
          </cell>
          <cell r="I135" t="str">
            <v>kg/m3</v>
          </cell>
        </row>
        <row r="136">
          <cell r="C136">
            <v>0</v>
          </cell>
          <cell r="D136">
            <v>0</v>
          </cell>
          <cell r="E136" t="str">
            <v>text</v>
          </cell>
          <cell r="F136" t="str">
            <v>Konstant för utspädning pga tillväxt, blad</v>
          </cell>
          <cell r="G136">
            <v>3.5000000000000003E-2</v>
          </cell>
          <cell r="H136">
            <v>3.5000000000000003E-2</v>
          </cell>
          <cell r="I136" t="str">
            <v>dag-1</v>
          </cell>
        </row>
        <row r="137">
          <cell r="C137">
            <v>0</v>
          </cell>
          <cell r="D137">
            <v>0</v>
          </cell>
          <cell r="E137" t="str">
            <v>text</v>
          </cell>
          <cell r="F137" t="str">
            <v>Bladvolym</v>
          </cell>
          <cell r="G137">
            <v>2E-3</v>
          </cell>
          <cell r="H137">
            <v>2E-3</v>
          </cell>
          <cell r="I137" t="str">
            <v>m3</v>
          </cell>
        </row>
        <row r="138">
          <cell r="C138">
            <v>0</v>
          </cell>
          <cell r="D138">
            <v>0</v>
          </cell>
          <cell r="E138" t="str">
            <v>text</v>
          </cell>
          <cell r="F138" t="str">
            <v>Bladarea</v>
          </cell>
          <cell r="G138">
            <v>5</v>
          </cell>
          <cell r="H138">
            <v>5</v>
          </cell>
          <cell r="I138" t="str">
            <v>m2</v>
          </cell>
        </row>
        <row r="139">
          <cell r="C139">
            <v>0</v>
          </cell>
          <cell r="D139">
            <v>0</v>
          </cell>
          <cell r="E139" t="str">
            <v>text</v>
          </cell>
          <cell r="F139" t="str">
            <v>Transpirationsflöde, bladgrönsaker</v>
          </cell>
          <cell r="G139">
            <v>1E-3</v>
          </cell>
          <cell r="H139">
            <v>1E-3</v>
          </cell>
          <cell r="I139" t="str">
            <v>m3/dag</v>
          </cell>
        </row>
        <row r="140">
          <cell r="C140">
            <v>0</v>
          </cell>
          <cell r="D140">
            <v>0</v>
          </cell>
          <cell r="E140" t="str">
            <v>text</v>
          </cell>
          <cell r="F140" t="str">
            <v>Konduktans i växt</v>
          </cell>
          <cell r="G140">
            <v>80</v>
          </cell>
          <cell r="H140">
            <v>80</v>
          </cell>
          <cell r="I140" t="str">
            <v>m/dag</v>
          </cell>
        </row>
        <row r="141">
          <cell r="C141">
            <v>0</v>
          </cell>
          <cell r="D141">
            <v>0</v>
          </cell>
          <cell r="E141" t="str">
            <v>text</v>
          </cell>
          <cell r="F141" t="str">
            <v>Korrektionsfaktor fett-oktanol, blad</v>
          </cell>
          <cell r="G141">
            <v>0.95</v>
          </cell>
          <cell r="H141">
            <v>0.95</v>
          </cell>
          <cell r="I141" t="str">
            <v>-</v>
          </cell>
        </row>
        <row r="142">
          <cell r="C142">
            <v>0</v>
          </cell>
          <cell r="D142">
            <v>0</v>
          </cell>
          <cell r="E142" t="str">
            <v>text</v>
          </cell>
          <cell r="F142" t="str">
            <v>Utspädningsfaktor porluft-luft vid markytan</v>
          </cell>
          <cell r="G142">
            <v>1E-3</v>
          </cell>
          <cell r="H142">
            <v>1E-3</v>
          </cell>
          <cell r="I142" t="str">
            <v>-</v>
          </cell>
        </row>
        <row r="143">
          <cell r="C143">
            <v>0</v>
          </cell>
          <cell r="D143">
            <v>0</v>
          </cell>
          <cell r="E143" t="str">
            <v>text</v>
          </cell>
          <cell r="F143" t="str">
            <v>Depositionskonstant (resuspenderad jord)</v>
          </cell>
          <cell r="G143">
            <v>0.01</v>
          </cell>
          <cell r="H143">
            <v>0.01</v>
          </cell>
          <cell r="I143" t="str">
            <v>-</v>
          </cell>
        </row>
        <row r="144">
          <cell r="C144">
            <v>0</v>
          </cell>
          <cell r="D144">
            <v>0</v>
          </cell>
          <cell r="E144" t="str">
            <v>text</v>
          </cell>
          <cell r="F144" t="str">
            <v>Undre gräns vid beräkning av Kow*</v>
          </cell>
          <cell r="G144">
            <v>0.3</v>
          </cell>
          <cell r="H144">
            <v>0.3</v>
          </cell>
          <cell r="I144" t="str">
            <v>dm3/kg</v>
          </cell>
        </row>
        <row r="145">
          <cell r="C145">
            <v>0</v>
          </cell>
          <cell r="D145">
            <v>0</v>
          </cell>
          <cell r="E145" t="str">
            <v>text</v>
          </cell>
          <cell r="F145" t="str">
            <v>Övre gräns vid beräkning av Kow*</v>
          </cell>
          <cell r="G145">
            <v>200000</v>
          </cell>
          <cell r="H145">
            <v>200000</v>
          </cell>
          <cell r="I145" t="str">
            <v>dm3/kg</v>
          </cell>
        </row>
        <row r="146">
          <cell r="C146">
            <v>0</v>
          </cell>
          <cell r="D146">
            <v>0</v>
          </cell>
          <cell r="E146" t="str">
            <v>text</v>
          </cell>
          <cell r="F146" t="str">
            <v>Volymfraktion fett i växt, rotsaker</v>
          </cell>
          <cell r="G146">
            <v>5.0000000000000001E-3</v>
          </cell>
          <cell r="H146">
            <v>5.0000000000000001E-3</v>
          </cell>
          <cell r="I146" t="str">
            <v>m3/m3</v>
          </cell>
        </row>
        <row r="147">
          <cell r="C147">
            <v>0</v>
          </cell>
          <cell r="D147">
            <v>0</v>
          </cell>
          <cell r="E147" t="str">
            <v>text</v>
          </cell>
          <cell r="F147" t="str">
            <v>Bulkdensitet, rot (våtvikt)</v>
          </cell>
          <cell r="G147">
            <v>1000</v>
          </cell>
          <cell r="H147">
            <v>1000</v>
          </cell>
          <cell r="I147" t="str">
            <v>kg/m3</v>
          </cell>
        </row>
        <row r="148">
          <cell r="C148">
            <v>0</v>
          </cell>
          <cell r="D148">
            <v>0</v>
          </cell>
          <cell r="E148" t="str">
            <v>text</v>
          </cell>
          <cell r="F148" t="str">
            <v>Konstant för utspädning pga tillväxt och förlust, rot</v>
          </cell>
          <cell r="G148">
            <v>1E-3</v>
          </cell>
          <cell r="H148">
            <v>1E-3</v>
          </cell>
          <cell r="I148" t="str">
            <v>dag-1</v>
          </cell>
        </row>
        <row r="149">
          <cell r="C149">
            <v>0</v>
          </cell>
          <cell r="D149">
            <v>0</v>
          </cell>
          <cell r="E149" t="str">
            <v>text</v>
          </cell>
          <cell r="F149" t="str">
            <v>Rotvolym</v>
          </cell>
          <cell r="G149">
            <v>1E-3</v>
          </cell>
          <cell r="H149">
            <v>1E-3</v>
          </cell>
          <cell r="I149" t="str">
            <v>m3</v>
          </cell>
        </row>
        <row r="150">
          <cell r="C150">
            <v>0</v>
          </cell>
          <cell r="D150">
            <v>0</v>
          </cell>
          <cell r="E150" t="str">
            <v>text</v>
          </cell>
          <cell r="F150" t="str">
            <v>Korrektionsfaktor fett-oktanol, rot</v>
          </cell>
          <cell r="G150">
            <v>0.77</v>
          </cell>
          <cell r="H150">
            <v>0.77</v>
          </cell>
          <cell r="I150" t="str">
            <v>-</v>
          </cell>
        </row>
        <row r="151">
          <cell r="C151">
            <v>0</v>
          </cell>
          <cell r="D151">
            <v>0</v>
          </cell>
          <cell r="E151" t="str">
            <v>text</v>
          </cell>
          <cell r="F151" t="str">
            <v>Transpirationsflöde, rotsaker</v>
          </cell>
          <cell r="G151">
            <v>1E-3</v>
          </cell>
          <cell r="H151">
            <v>1E-3</v>
          </cell>
          <cell r="I151" t="str">
            <v>m3/dag</v>
          </cell>
        </row>
        <row r="152">
          <cell r="C152">
            <v>0</v>
          </cell>
          <cell r="D152">
            <v>0</v>
          </cell>
          <cell r="E152" t="str">
            <v>text</v>
          </cell>
          <cell r="F152" t="str">
            <v>Integrationstid för justering av Henrys konstant</v>
          </cell>
          <cell r="G152">
            <v>1</v>
          </cell>
          <cell r="H152">
            <v>1</v>
          </cell>
          <cell r="I152" t="str">
            <v>år</v>
          </cell>
        </row>
        <row r="153">
          <cell r="C153">
            <v>0</v>
          </cell>
          <cell r="D153">
            <v>0</v>
          </cell>
          <cell r="E153" t="str">
            <v>text</v>
          </cell>
          <cell r="F153" t="str">
            <v>Mäktighet på förorenat jordlager som riktvärdet gäller för</v>
          </cell>
          <cell r="G153">
            <v>2</v>
          </cell>
          <cell r="H153">
            <v>2</v>
          </cell>
          <cell r="I153" t="str">
            <v>m</v>
          </cell>
        </row>
        <row r="154">
          <cell r="C154">
            <v>0</v>
          </cell>
          <cell r="D154">
            <v>0</v>
          </cell>
          <cell r="E154" t="str">
            <v>text</v>
          </cell>
          <cell r="F154" t="str">
            <v>Exponeringstid intag av grönsaker, barn</v>
          </cell>
          <cell r="G154">
            <v>365</v>
          </cell>
          <cell r="H154">
            <v>365</v>
          </cell>
          <cell r="I154" t="str">
            <v>dag/år</v>
          </cell>
        </row>
        <row r="155">
          <cell r="C155">
            <v>0</v>
          </cell>
          <cell r="D155">
            <v>0</v>
          </cell>
          <cell r="E155" t="str">
            <v>text</v>
          </cell>
          <cell r="F155" t="str">
            <v>Exponeringstid intag av grönsaker, vuxen</v>
          </cell>
          <cell r="G155">
            <v>365</v>
          </cell>
          <cell r="H155">
            <v>365</v>
          </cell>
          <cell r="I155" t="str">
            <v>dag/år</v>
          </cell>
        </row>
        <row r="156">
          <cell r="C156">
            <v>0</v>
          </cell>
          <cell r="D156">
            <v>0</v>
          </cell>
          <cell r="E156" t="str">
            <v>text</v>
          </cell>
          <cell r="F156" t="str">
            <v>Exponeringstid intag av fisk, barn</v>
          </cell>
          <cell r="G156">
            <v>365</v>
          </cell>
          <cell r="H156">
            <v>365</v>
          </cell>
          <cell r="I156" t="str">
            <v>dag/år</v>
          </cell>
        </row>
        <row r="157">
          <cell r="C157">
            <v>0</v>
          </cell>
          <cell r="D157">
            <v>0</v>
          </cell>
          <cell r="E157" t="str">
            <v>text</v>
          </cell>
          <cell r="F157" t="str">
            <v>Exponeringstid intag av fisk, vuxen</v>
          </cell>
          <cell r="G157">
            <v>365</v>
          </cell>
          <cell r="H157">
            <v>365</v>
          </cell>
          <cell r="I157" t="str">
            <v>dag/år</v>
          </cell>
        </row>
        <row r="158">
          <cell r="C158">
            <v>0</v>
          </cell>
          <cell r="D158">
            <v>0</v>
          </cell>
          <cell r="E158" t="str">
            <v>rubrik4</v>
          </cell>
          <cell r="F158" t="str">
            <v>Inga avvikelser i modellparametrar.</v>
          </cell>
          <cell r="G158" t="str">
            <v>-</v>
          </cell>
          <cell r="H158" t="str">
            <v>-</v>
          </cell>
          <cell r="I158" t="str">
            <v xml:space="preserve"> </v>
          </cell>
        </row>
        <row r="159">
          <cell r="C159">
            <v>45</v>
          </cell>
          <cell r="D159">
            <v>1</v>
          </cell>
          <cell r="E159" t="str">
            <v>tom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</row>
        <row r="160">
          <cell r="C160">
            <v>46</v>
          </cell>
          <cell r="D160">
            <v>1</v>
          </cell>
          <cell r="E160" t="str">
            <v>tom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</row>
        <row r="161">
          <cell r="F161" t="str">
            <v>Ämnen</v>
          </cell>
        </row>
        <row r="162">
          <cell r="C162">
            <v>47</v>
          </cell>
          <cell r="D162">
            <v>1</v>
          </cell>
          <cell r="E162" t="str">
            <v>rubrik</v>
          </cell>
          <cell r="F162" t="str">
            <v>Egendefinierade ämnen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</row>
        <row r="163">
          <cell r="C163">
            <v>0</v>
          </cell>
          <cell r="D163">
            <v>0</v>
          </cell>
          <cell r="E163" t="str">
            <v>rubrik4</v>
          </cell>
          <cell r="F163" t="str">
            <v>Följande ämnen är egendefinierade: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</row>
        <row r="164">
          <cell r="C164">
            <v>0</v>
          </cell>
          <cell r="D164">
            <v>0</v>
          </cell>
          <cell r="E164" t="str">
            <v>text</v>
          </cell>
          <cell r="F164" t="str">
            <v xml:space="preserve">    - Arsenik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</row>
        <row r="165">
          <cell r="C165">
            <v>0</v>
          </cell>
          <cell r="D165">
            <v>0</v>
          </cell>
          <cell r="E165" t="str">
            <v>text</v>
          </cell>
          <cell r="F165" t="str">
            <v xml:space="preserve">    - Barium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</row>
        <row r="166">
          <cell r="C166">
            <v>0</v>
          </cell>
          <cell r="D166">
            <v>0</v>
          </cell>
          <cell r="E166" t="str">
            <v>text</v>
          </cell>
          <cell r="F166" t="str">
            <v xml:space="preserve">    - Kadmium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</row>
        <row r="167">
          <cell r="C167">
            <v>0</v>
          </cell>
          <cell r="D167">
            <v>0</v>
          </cell>
          <cell r="E167" t="str">
            <v>text</v>
          </cell>
          <cell r="F167" t="str">
            <v xml:space="preserve">    - Kobolt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</row>
        <row r="168">
          <cell r="C168">
            <v>0</v>
          </cell>
          <cell r="D168">
            <v>0</v>
          </cell>
          <cell r="E168" t="str">
            <v>text</v>
          </cell>
          <cell r="F168" t="str">
            <v xml:space="preserve">    - Krom tot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</row>
        <row r="169">
          <cell r="C169">
            <v>0</v>
          </cell>
          <cell r="D169">
            <v>0</v>
          </cell>
          <cell r="E169" t="str">
            <v>text</v>
          </cell>
          <cell r="F169" t="str">
            <v xml:space="preserve">    - Koppar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</row>
        <row r="170">
          <cell r="C170">
            <v>0</v>
          </cell>
          <cell r="D170">
            <v>0</v>
          </cell>
          <cell r="E170" t="str">
            <v>text</v>
          </cell>
          <cell r="F170" t="str">
            <v xml:space="preserve">    - Kvicksilver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</row>
        <row r="171">
          <cell r="C171">
            <v>0</v>
          </cell>
          <cell r="D171">
            <v>0</v>
          </cell>
          <cell r="E171" t="str">
            <v>text</v>
          </cell>
          <cell r="F171" t="str">
            <v xml:space="preserve">    - Nickel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</row>
        <row r="172">
          <cell r="C172">
            <v>0</v>
          </cell>
          <cell r="D172">
            <v>0</v>
          </cell>
          <cell r="E172" t="str">
            <v>text</v>
          </cell>
          <cell r="F172" t="str">
            <v xml:space="preserve">    - Bly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</row>
        <row r="173">
          <cell r="C173">
            <v>0</v>
          </cell>
          <cell r="D173">
            <v>0</v>
          </cell>
          <cell r="E173" t="str">
            <v>text</v>
          </cell>
          <cell r="F173" t="str">
            <v xml:space="preserve">    - Vanadin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</row>
        <row r="174">
          <cell r="C174">
            <v>0</v>
          </cell>
          <cell r="D174">
            <v>0</v>
          </cell>
          <cell r="E174" t="str">
            <v>text</v>
          </cell>
          <cell r="F174" t="str">
            <v xml:space="preserve">    - Zink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</row>
        <row r="175">
          <cell r="C175">
            <v>0</v>
          </cell>
          <cell r="D175">
            <v>0</v>
          </cell>
          <cell r="E175" t="str">
            <v>text</v>
          </cell>
          <cell r="F175" t="str">
            <v xml:space="preserve">    - Alifat &gt;C8-C10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</row>
        <row r="176">
          <cell r="C176">
            <v>0</v>
          </cell>
          <cell r="D176">
            <v>0</v>
          </cell>
          <cell r="E176" t="str">
            <v>text</v>
          </cell>
          <cell r="F176" t="str">
            <v xml:space="preserve">    - Alifat &gt;C16-C35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</row>
        <row r="177">
          <cell r="C177">
            <v>0</v>
          </cell>
          <cell r="D177">
            <v>0</v>
          </cell>
          <cell r="E177" t="str">
            <v>text</v>
          </cell>
          <cell r="F177" t="str">
            <v xml:space="preserve">    - Aromat &gt;C8-C10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</row>
        <row r="178">
          <cell r="C178">
            <v>0</v>
          </cell>
          <cell r="D178">
            <v>0</v>
          </cell>
          <cell r="E178" t="str">
            <v>text</v>
          </cell>
          <cell r="F178" t="str">
            <v xml:space="preserve">    - Aromat &gt;C10-C16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</row>
        <row r="179">
          <cell r="C179">
            <v>0</v>
          </cell>
          <cell r="D179">
            <v>0</v>
          </cell>
          <cell r="E179" t="str">
            <v>text</v>
          </cell>
          <cell r="F179" t="str">
            <v xml:space="preserve">    - Aromat &gt;C16-C35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</row>
        <row r="180">
          <cell r="C180">
            <v>0</v>
          </cell>
          <cell r="D180">
            <v>0</v>
          </cell>
          <cell r="E180" t="str">
            <v>text</v>
          </cell>
          <cell r="F180" t="str">
            <v xml:space="preserve">    - Aromat &gt;C8-C10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</row>
        <row r="181">
          <cell r="C181">
            <v>0</v>
          </cell>
          <cell r="D181">
            <v>0</v>
          </cell>
          <cell r="E181" t="str">
            <v>text</v>
          </cell>
          <cell r="F181" t="str">
            <v xml:space="preserve">    - Aromat &gt;C10-C16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</row>
        <row r="182">
          <cell r="C182">
            <v>0</v>
          </cell>
          <cell r="D182">
            <v>0</v>
          </cell>
          <cell r="E182" t="str">
            <v>text</v>
          </cell>
          <cell r="F182" t="str">
            <v xml:space="preserve">    - Aromat &gt;C16-C35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</row>
        <row r="183">
          <cell r="C183">
            <v>0</v>
          </cell>
          <cell r="D183">
            <v>0</v>
          </cell>
          <cell r="E183" t="str">
            <v>text</v>
          </cell>
          <cell r="F183" t="str">
            <v xml:space="preserve">    - Antracen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</row>
        <row r="184">
          <cell r="C184">
            <v>0</v>
          </cell>
          <cell r="D184">
            <v>0</v>
          </cell>
          <cell r="E184" t="str">
            <v>text</v>
          </cell>
          <cell r="F184" t="str">
            <v xml:space="preserve">    - Benso(a)pyren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</row>
        <row r="185">
          <cell r="C185">
            <v>0</v>
          </cell>
          <cell r="D185">
            <v>0</v>
          </cell>
          <cell r="E185" t="str">
            <v>text</v>
          </cell>
          <cell r="F185" t="str">
            <v xml:space="preserve">    - PAH-L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</row>
        <row r="186">
          <cell r="C186">
            <v>0</v>
          </cell>
          <cell r="D186">
            <v>0</v>
          </cell>
          <cell r="E186" t="str">
            <v>text</v>
          </cell>
          <cell r="F186" t="str">
            <v xml:space="preserve">    - PAH-M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</row>
        <row r="187">
          <cell r="C187">
            <v>0</v>
          </cell>
          <cell r="D187">
            <v>0</v>
          </cell>
          <cell r="E187" t="str">
            <v>text</v>
          </cell>
          <cell r="F187" t="str">
            <v xml:space="preserve">    - PAH-H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</row>
        <row r="188">
          <cell r="C188">
            <v>48</v>
          </cell>
          <cell r="D188">
            <v>1</v>
          </cell>
          <cell r="E188" t="str">
            <v>rubrik4</v>
          </cell>
          <cell r="F188" t="str">
            <v>Inga egendefinierade ämnen används.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</row>
        <row r="189">
          <cell r="C189">
            <v>49</v>
          </cell>
          <cell r="D189">
            <v>1</v>
          </cell>
          <cell r="E189" t="str">
            <v>tom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</row>
        <row r="190">
          <cell r="C190">
            <v>0</v>
          </cell>
          <cell r="D190">
            <v>0</v>
          </cell>
          <cell r="E190" t="str">
            <v>rubrik4</v>
          </cell>
          <cell r="F190" t="str">
            <v>Egendefinierade ämnen redovisas i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</row>
        <row r="191">
          <cell r="C191">
            <v>0</v>
          </cell>
          <cell r="D191">
            <v>0</v>
          </cell>
          <cell r="E191" t="str">
            <v>rubrik4</v>
          </cell>
          <cell r="F191" t="str">
            <v>kalkylbladet "Avvikelser ämnesdata".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</row>
        <row r="192">
          <cell r="C192">
            <v>50</v>
          </cell>
          <cell r="D192">
            <v>1</v>
          </cell>
          <cell r="E192" t="str">
            <v>tom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</row>
        <row r="193">
          <cell r="C193">
            <v>51</v>
          </cell>
          <cell r="D193">
            <v>1</v>
          </cell>
          <cell r="E193" t="str">
            <v>tom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BC58F-57A7-49EE-98A8-74D5F1219506}">
  <dimension ref="A1:Y46"/>
  <sheetViews>
    <sheetView workbookViewId="0">
      <selection activeCell="AB23" sqref="AB23"/>
    </sheetView>
  </sheetViews>
  <sheetFormatPr defaultRowHeight="15" x14ac:dyDescent="0.25"/>
  <cols>
    <col min="2" max="2" width="9.5703125" bestFit="1" customWidth="1"/>
  </cols>
  <sheetData>
    <row r="1" spans="1:25" x14ac:dyDescent="0.25">
      <c r="A1" s="3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x14ac:dyDescent="0.25">
      <c r="A4" s="1" t="s">
        <v>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x14ac:dyDescent="0.25">
      <c r="A5" s="1" t="s">
        <v>2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x14ac:dyDescent="0.25">
      <c r="A6" s="1"/>
      <c r="B6" s="1" t="s">
        <v>3</v>
      </c>
      <c r="C6" s="1" t="s">
        <v>4</v>
      </c>
      <c r="D6" s="1"/>
      <c r="E6" s="1"/>
      <c r="F6" s="1" t="s">
        <v>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25">
      <c r="A7" s="1" t="s">
        <v>6</v>
      </c>
      <c r="B7" s="1">
        <v>13.9</v>
      </c>
      <c r="C7" s="1">
        <v>7.5</v>
      </c>
      <c r="D7" s="1"/>
      <c r="E7" s="1"/>
      <c r="F7" s="1" t="s">
        <v>7</v>
      </c>
      <c r="G7" s="1" t="s">
        <v>8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x14ac:dyDescent="0.25">
      <c r="A8" s="1" t="s">
        <v>9</v>
      </c>
      <c r="B8" s="1">
        <v>14.5</v>
      </c>
      <c r="C8" s="1">
        <v>7.8</v>
      </c>
      <c r="D8" s="1"/>
      <c r="E8" s="1"/>
      <c r="F8" s="1" t="s">
        <v>10</v>
      </c>
      <c r="G8" s="1" t="s">
        <v>11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x14ac:dyDescent="0.25">
      <c r="A9" s="1" t="s">
        <v>12</v>
      </c>
      <c r="B9" s="1">
        <v>14</v>
      </c>
      <c r="C9" s="1">
        <v>7.6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x14ac:dyDescent="0.25">
      <c r="A10" s="1" t="s">
        <v>13</v>
      </c>
      <c r="B10" s="1">
        <v>14.1</v>
      </c>
      <c r="C10" s="1">
        <v>7.7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x14ac:dyDescent="0.25">
      <c r="A11" s="1" t="s">
        <v>14</v>
      </c>
      <c r="B11" s="1">
        <v>15</v>
      </c>
      <c r="C11" s="1">
        <v>8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x14ac:dyDescent="0.25">
      <c r="A12" s="3" t="s">
        <v>15</v>
      </c>
      <c r="B12" s="4">
        <f>SUM(B7:B11)</f>
        <v>71.5</v>
      </c>
      <c r="C12" s="4">
        <f>SUM(C7:C11)</f>
        <v>38.599999999999994</v>
      </c>
      <c r="D12" s="3">
        <f>SUM(B12:C12)</f>
        <v>110.1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x14ac:dyDescent="0.25">
      <c r="A13" s="1" t="s">
        <v>16</v>
      </c>
      <c r="B13" s="2">
        <f>B12*100/(B12+C12)</f>
        <v>64.940962761126258</v>
      </c>
      <c r="C13" s="2">
        <f>100-B13</f>
        <v>35.059037238873742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x14ac:dyDescent="0.25">
      <c r="A17" s="1"/>
      <c r="B17" s="1" t="s">
        <v>17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 t="s">
        <v>18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5">
      <c r="A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25">
      <c r="A46" s="1"/>
      <c r="B46" s="1" t="s">
        <v>19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DF583-FB79-4C14-A459-5AA8F9878608}">
  <dimension ref="A1:BL67"/>
  <sheetViews>
    <sheetView topLeftCell="A5" zoomScale="85" zoomScaleNormal="85" workbookViewId="0">
      <pane xSplit="8" topLeftCell="I1" activePane="topRight" state="frozen"/>
      <selection pane="topRight" activeCell="I67" sqref="I6:BL67"/>
    </sheetView>
  </sheetViews>
  <sheetFormatPr defaultColWidth="9.140625" defaultRowHeight="12" x14ac:dyDescent="0.2"/>
  <cols>
    <col min="1" max="1" width="28.7109375" style="30" customWidth="1"/>
    <col min="2" max="2" width="12.42578125" style="12" customWidth="1"/>
    <col min="3" max="3" width="5.7109375" style="12" bestFit="1" customWidth="1"/>
    <col min="4" max="4" width="5" style="12" bestFit="1" customWidth="1"/>
    <col min="5" max="5" width="6" style="12" customWidth="1"/>
    <col min="6" max="6" width="6" style="11" bestFit="1" customWidth="1"/>
    <col min="7" max="7" width="9" style="11" customWidth="1"/>
    <col min="8" max="8" width="7.140625" style="11" customWidth="1"/>
    <col min="9" max="10" width="9.140625" style="11"/>
    <col min="11" max="11" width="11.7109375" style="11" customWidth="1"/>
    <col min="12" max="13" width="10.7109375" style="11" bestFit="1" customWidth="1"/>
    <col min="14" max="25" width="9.140625" style="11"/>
    <col min="26" max="26" width="11.28515625" style="11" customWidth="1"/>
    <col min="27" max="29" width="9.140625" style="11"/>
    <col min="30" max="30" width="13.7109375" style="12" bestFit="1" customWidth="1"/>
    <col min="31" max="31" width="13.85546875" style="12" bestFit="1" customWidth="1"/>
    <col min="32" max="32" width="10.28515625" style="11" customWidth="1"/>
    <col min="33" max="33" width="10.42578125" style="11" customWidth="1"/>
    <col min="34" max="35" width="10.7109375" style="11" bestFit="1" customWidth="1"/>
    <col min="36" max="36" width="10.42578125" style="11" customWidth="1"/>
    <col min="37" max="37" width="12" style="11" customWidth="1"/>
    <col min="38" max="40" width="9.140625" style="11"/>
    <col min="41" max="41" width="10.28515625" style="11" bestFit="1" customWidth="1"/>
    <col min="42" max="62" width="9.140625" style="11"/>
    <col min="63" max="63" width="13.85546875" style="11" customWidth="1"/>
    <col min="64" max="64" width="13.42578125" style="11" customWidth="1"/>
    <col min="65" max="16384" width="9.140625" style="11"/>
  </cols>
  <sheetData>
    <row r="1" spans="1:64" ht="21" x14ac:dyDescent="0.35">
      <c r="A1" s="189" t="s">
        <v>444</v>
      </c>
      <c r="B1" s="11"/>
      <c r="C1" s="188" t="s">
        <v>411</v>
      </c>
      <c r="D1" s="108"/>
      <c r="E1" s="108"/>
      <c r="F1" s="108"/>
      <c r="G1" s="108"/>
      <c r="H1" s="108"/>
      <c r="AD1" s="11"/>
      <c r="AK1" s="13"/>
    </row>
    <row r="2" spans="1:64" ht="21.75" thickBot="1" x14ac:dyDescent="0.4">
      <c r="A2" s="29" t="s">
        <v>394</v>
      </c>
      <c r="B2" s="11"/>
      <c r="C2" s="110" t="s">
        <v>395</v>
      </c>
      <c r="D2" s="111"/>
      <c r="E2" s="111"/>
      <c r="F2" s="109"/>
      <c r="G2" s="111" t="s">
        <v>396</v>
      </c>
      <c r="H2" s="109"/>
      <c r="AD2" s="11"/>
      <c r="AK2" s="13"/>
    </row>
    <row r="3" spans="1:64" x14ac:dyDescent="0.2">
      <c r="A3" s="29" t="s">
        <v>393</v>
      </c>
      <c r="B3" s="11"/>
      <c r="C3" s="11"/>
      <c r="D3" s="11"/>
      <c r="E3" s="11"/>
      <c r="AD3" s="11"/>
      <c r="AK3" s="13"/>
    </row>
    <row r="4" spans="1:64" x14ac:dyDescent="0.2">
      <c r="A4" s="29" t="s">
        <v>392</v>
      </c>
      <c r="B4" s="11"/>
      <c r="C4" s="11"/>
      <c r="D4" s="11"/>
      <c r="E4" s="11"/>
      <c r="AD4" s="11"/>
      <c r="AK4" s="13"/>
    </row>
    <row r="5" spans="1:64" ht="12.75" thickBot="1" x14ac:dyDescent="0.25">
      <c r="AD5" s="16"/>
      <c r="AE5" s="16"/>
      <c r="AF5" s="17"/>
      <c r="AG5" s="17"/>
      <c r="AH5" s="17"/>
      <c r="AI5" s="17"/>
      <c r="AJ5" s="17"/>
      <c r="AK5" s="17"/>
    </row>
    <row r="6" spans="1:64" ht="29.25" customHeight="1" x14ac:dyDescent="0.2">
      <c r="A6" s="88" t="s">
        <v>384</v>
      </c>
      <c r="B6" s="92" t="s">
        <v>390</v>
      </c>
      <c r="C6" s="167" t="s">
        <v>435</v>
      </c>
      <c r="D6" s="82" t="s">
        <v>436</v>
      </c>
      <c r="E6" s="137" t="s">
        <v>434</v>
      </c>
      <c r="F6" s="83" t="s">
        <v>437</v>
      </c>
      <c r="G6" s="84" t="s">
        <v>438</v>
      </c>
      <c r="H6" s="168" t="s">
        <v>439</v>
      </c>
      <c r="I6" s="127" t="s">
        <v>250</v>
      </c>
      <c r="J6" s="128"/>
      <c r="K6" s="128"/>
      <c r="L6" s="128"/>
      <c r="M6" s="128"/>
      <c r="N6" s="128"/>
      <c r="O6" s="129"/>
      <c r="P6" s="127" t="s">
        <v>252</v>
      </c>
      <c r="Q6" s="128"/>
      <c r="R6" s="128"/>
      <c r="S6" s="129"/>
      <c r="T6" s="127" t="s">
        <v>249</v>
      </c>
      <c r="U6" s="128"/>
      <c r="V6" s="128"/>
      <c r="W6" s="128"/>
      <c r="X6" s="128"/>
      <c r="Y6" s="129"/>
      <c r="Z6" s="127" t="s">
        <v>251</v>
      </c>
      <c r="AA6" s="128"/>
      <c r="AB6" s="128"/>
      <c r="AC6" s="129"/>
      <c r="AD6" s="127" t="s">
        <v>246</v>
      </c>
      <c r="AE6" s="128"/>
      <c r="AF6" s="128"/>
      <c r="AG6" s="128"/>
      <c r="AH6" s="129"/>
      <c r="AI6" s="127" t="s">
        <v>247</v>
      </c>
      <c r="AJ6" s="128"/>
      <c r="AK6" s="128"/>
      <c r="AL6" s="128"/>
      <c r="AM6" s="128"/>
      <c r="AN6" s="129"/>
      <c r="AO6" s="131" t="s">
        <v>253</v>
      </c>
      <c r="AP6" s="128"/>
      <c r="AQ6" s="128"/>
      <c r="AR6" s="128"/>
      <c r="AS6" s="129"/>
      <c r="AT6" s="127" t="s">
        <v>248</v>
      </c>
      <c r="AU6" s="128"/>
      <c r="AV6" s="128"/>
      <c r="AW6" s="128"/>
      <c r="AX6" s="128"/>
      <c r="AY6" s="129"/>
      <c r="AZ6" s="130" t="s">
        <v>263</v>
      </c>
      <c r="BA6" s="129"/>
      <c r="BB6" s="130" t="s">
        <v>264</v>
      </c>
      <c r="BC6" s="129"/>
      <c r="BD6" s="130" t="s">
        <v>265</v>
      </c>
      <c r="BE6" s="129"/>
      <c r="BF6" s="130" t="s">
        <v>266</v>
      </c>
      <c r="BG6" s="128"/>
      <c r="BH6" s="129"/>
      <c r="BI6" s="130" t="s">
        <v>268</v>
      </c>
      <c r="BJ6" s="129"/>
      <c r="BK6" s="68" t="s">
        <v>275</v>
      </c>
      <c r="BL6" s="68" t="s">
        <v>277</v>
      </c>
    </row>
    <row r="7" spans="1:64" s="15" customFormat="1" ht="30" customHeight="1" x14ac:dyDescent="0.2">
      <c r="A7" s="86" t="s">
        <v>391</v>
      </c>
      <c r="B7" s="93" t="s">
        <v>20</v>
      </c>
      <c r="C7" s="169" t="s">
        <v>20</v>
      </c>
      <c r="D7" s="8" t="s">
        <v>20</v>
      </c>
      <c r="E7" s="138" t="s">
        <v>20</v>
      </c>
      <c r="F7" s="20" t="s">
        <v>20</v>
      </c>
      <c r="G7" s="22" t="s">
        <v>20</v>
      </c>
      <c r="H7" s="170" t="s">
        <v>20</v>
      </c>
      <c r="I7" s="35" t="s">
        <v>121</v>
      </c>
      <c r="J7" s="23" t="s">
        <v>122</v>
      </c>
      <c r="K7" s="23" t="s">
        <v>123</v>
      </c>
      <c r="L7" s="23" t="s">
        <v>124</v>
      </c>
      <c r="M7" s="23" t="s">
        <v>125</v>
      </c>
      <c r="N7" s="23" t="s">
        <v>126</v>
      </c>
      <c r="O7" s="36" t="s">
        <v>127</v>
      </c>
      <c r="P7" s="35" t="s">
        <v>132</v>
      </c>
      <c r="Q7" s="23" t="s">
        <v>133</v>
      </c>
      <c r="R7" s="23" t="s">
        <v>134</v>
      </c>
      <c r="S7" s="36" t="s">
        <v>311</v>
      </c>
      <c r="T7" s="35" t="s">
        <v>115</v>
      </c>
      <c r="U7" s="23" t="s">
        <v>116</v>
      </c>
      <c r="V7" s="23" t="s">
        <v>117</v>
      </c>
      <c r="W7" s="23" t="s">
        <v>118</v>
      </c>
      <c r="X7" s="23" t="s">
        <v>119</v>
      </c>
      <c r="Y7" s="36" t="s">
        <v>120</v>
      </c>
      <c r="Z7" s="35" t="s">
        <v>128</v>
      </c>
      <c r="AA7" s="23" t="s">
        <v>129</v>
      </c>
      <c r="AB7" s="23" t="s">
        <v>130</v>
      </c>
      <c r="AC7" s="36" t="s">
        <v>131</v>
      </c>
      <c r="AD7" s="35" t="s">
        <v>98</v>
      </c>
      <c r="AE7" s="23" t="s">
        <v>99</v>
      </c>
      <c r="AF7" s="23" t="s">
        <v>100</v>
      </c>
      <c r="AG7" s="23" t="s">
        <v>101</v>
      </c>
      <c r="AH7" s="36" t="s">
        <v>102</v>
      </c>
      <c r="AI7" s="35" t="s">
        <v>103</v>
      </c>
      <c r="AJ7" s="23" t="s">
        <v>104</v>
      </c>
      <c r="AK7" s="23" t="s">
        <v>105</v>
      </c>
      <c r="AL7" s="23" t="s">
        <v>106</v>
      </c>
      <c r="AM7" s="23" t="s">
        <v>107</v>
      </c>
      <c r="AN7" s="36" t="s">
        <v>108</v>
      </c>
      <c r="AO7" s="35" t="s">
        <v>136</v>
      </c>
      <c r="AP7" s="23" t="s">
        <v>137</v>
      </c>
      <c r="AQ7" s="23" t="s">
        <v>138</v>
      </c>
      <c r="AR7" s="23" t="s">
        <v>139</v>
      </c>
      <c r="AS7" s="36" t="s">
        <v>140</v>
      </c>
      <c r="AT7" s="35" t="s">
        <v>109</v>
      </c>
      <c r="AU7" s="23" t="s">
        <v>110</v>
      </c>
      <c r="AV7" s="23" t="s">
        <v>111</v>
      </c>
      <c r="AW7" s="23" t="s">
        <v>112</v>
      </c>
      <c r="AX7" s="23" t="s">
        <v>113</v>
      </c>
      <c r="AY7" s="36" t="s">
        <v>114</v>
      </c>
      <c r="AZ7" s="35" t="s">
        <v>200</v>
      </c>
      <c r="BA7" s="36" t="s">
        <v>201</v>
      </c>
      <c r="BB7" s="35" t="s">
        <v>203</v>
      </c>
      <c r="BC7" s="36" t="s">
        <v>204</v>
      </c>
      <c r="BD7" s="35" t="s">
        <v>205</v>
      </c>
      <c r="BE7" s="36" t="s">
        <v>206</v>
      </c>
      <c r="BF7" s="35" t="s">
        <v>207</v>
      </c>
      <c r="BG7" s="23" t="s">
        <v>208</v>
      </c>
      <c r="BH7" s="36" t="s">
        <v>209</v>
      </c>
      <c r="BI7" s="35" t="s">
        <v>213</v>
      </c>
      <c r="BJ7" s="36" t="s">
        <v>214</v>
      </c>
      <c r="BK7" s="69" t="s">
        <v>238</v>
      </c>
      <c r="BL7" s="69" t="s">
        <v>241</v>
      </c>
    </row>
    <row r="8" spans="1:64" ht="15.75" customHeight="1" x14ac:dyDescent="0.2">
      <c r="A8" s="86" t="s">
        <v>383</v>
      </c>
      <c r="B8" s="95" t="s">
        <v>20</v>
      </c>
      <c r="C8" s="52" t="s">
        <v>20</v>
      </c>
      <c r="D8" s="25" t="s">
        <v>20</v>
      </c>
      <c r="E8" s="139" t="s">
        <v>20</v>
      </c>
      <c r="F8" s="6" t="s">
        <v>20</v>
      </c>
      <c r="G8" s="24" t="s">
        <v>20</v>
      </c>
      <c r="H8" s="171" t="s">
        <v>20</v>
      </c>
      <c r="I8" s="98" t="s">
        <v>381</v>
      </c>
      <c r="J8" s="99" t="s">
        <v>381</v>
      </c>
      <c r="K8" s="99" t="s">
        <v>381</v>
      </c>
      <c r="L8" s="99" t="s">
        <v>381</v>
      </c>
      <c r="M8" s="99" t="s">
        <v>381</v>
      </c>
      <c r="N8" s="99" t="s">
        <v>381</v>
      </c>
      <c r="O8" s="100" t="s">
        <v>381</v>
      </c>
      <c r="P8" s="98" t="s">
        <v>381</v>
      </c>
      <c r="Q8" s="99" t="s">
        <v>381</v>
      </c>
      <c r="R8" s="99" t="s">
        <v>381</v>
      </c>
      <c r="S8" s="100" t="s">
        <v>381</v>
      </c>
      <c r="T8" s="98" t="s">
        <v>381</v>
      </c>
      <c r="U8" s="99" t="s">
        <v>381</v>
      </c>
      <c r="V8" s="99" t="s">
        <v>381</v>
      </c>
      <c r="W8" s="99" t="s">
        <v>381</v>
      </c>
      <c r="X8" s="99" t="s">
        <v>381</v>
      </c>
      <c r="Y8" s="100" t="s">
        <v>381</v>
      </c>
      <c r="Z8" s="98" t="s">
        <v>381</v>
      </c>
      <c r="AA8" s="99" t="s">
        <v>381</v>
      </c>
      <c r="AB8" s="99" t="s">
        <v>381</v>
      </c>
      <c r="AC8" s="100" t="s">
        <v>381</v>
      </c>
      <c r="AD8" s="98" t="s">
        <v>381</v>
      </c>
      <c r="AE8" s="99" t="s">
        <v>381</v>
      </c>
      <c r="AF8" s="99" t="s">
        <v>381</v>
      </c>
      <c r="AG8" s="99" t="s">
        <v>381</v>
      </c>
      <c r="AH8" s="100" t="s">
        <v>381</v>
      </c>
      <c r="AI8" s="98" t="s">
        <v>381</v>
      </c>
      <c r="AJ8" s="99" t="s">
        <v>381</v>
      </c>
      <c r="AK8" s="99" t="s">
        <v>381</v>
      </c>
      <c r="AL8" s="99" t="s">
        <v>381</v>
      </c>
      <c r="AM8" s="99" t="s">
        <v>381</v>
      </c>
      <c r="AN8" s="100" t="s">
        <v>381</v>
      </c>
      <c r="AO8" s="98" t="s">
        <v>381</v>
      </c>
      <c r="AP8" s="99" t="s">
        <v>381</v>
      </c>
      <c r="AQ8" s="99" t="s">
        <v>381</v>
      </c>
      <c r="AR8" s="99" t="s">
        <v>381</v>
      </c>
      <c r="AS8" s="100" t="s">
        <v>381</v>
      </c>
      <c r="AT8" s="98" t="s">
        <v>381</v>
      </c>
      <c r="AU8" s="99" t="s">
        <v>381</v>
      </c>
      <c r="AV8" s="99" t="s">
        <v>381</v>
      </c>
      <c r="AW8" s="99" t="s">
        <v>381</v>
      </c>
      <c r="AX8" s="99" t="s">
        <v>381</v>
      </c>
      <c r="AY8" s="100" t="s">
        <v>381</v>
      </c>
      <c r="AZ8" s="98" t="s">
        <v>381</v>
      </c>
      <c r="BA8" s="100" t="s">
        <v>381</v>
      </c>
      <c r="BB8" s="98" t="s">
        <v>381</v>
      </c>
      <c r="BC8" s="100" t="s">
        <v>381</v>
      </c>
      <c r="BD8" s="98" t="s">
        <v>381</v>
      </c>
      <c r="BE8" s="100" t="s">
        <v>381</v>
      </c>
      <c r="BF8" s="98" t="s">
        <v>381</v>
      </c>
      <c r="BG8" s="99" t="s">
        <v>381</v>
      </c>
      <c r="BH8" s="100" t="s">
        <v>381</v>
      </c>
      <c r="BI8" s="98" t="s">
        <v>381</v>
      </c>
      <c r="BJ8" s="100" t="s">
        <v>381</v>
      </c>
      <c r="BK8" s="101" t="s">
        <v>381</v>
      </c>
      <c r="BL8" s="101" t="s">
        <v>381</v>
      </c>
    </row>
    <row r="9" spans="1:64" ht="25.15" customHeight="1" x14ac:dyDescent="0.2">
      <c r="A9" s="86" t="s">
        <v>385</v>
      </c>
      <c r="B9" s="94" t="s">
        <v>20</v>
      </c>
      <c r="C9" s="172" t="s">
        <v>20</v>
      </c>
      <c r="D9" s="5" t="s">
        <v>20</v>
      </c>
      <c r="E9" s="140" t="s">
        <v>20</v>
      </c>
      <c r="F9" s="6" t="s">
        <v>20</v>
      </c>
      <c r="G9" s="24" t="s">
        <v>20</v>
      </c>
      <c r="H9" s="171" t="s">
        <v>20</v>
      </c>
      <c r="I9" s="37" t="s">
        <v>320</v>
      </c>
      <c r="J9" s="7" t="s">
        <v>320</v>
      </c>
      <c r="K9" s="7" t="s">
        <v>320</v>
      </c>
      <c r="L9" s="7" t="s">
        <v>320</v>
      </c>
      <c r="M9" s="7" t="s">
        <v>320</v>
      </c>
      <c r="N9" s="7" t="s">
        <v>320</v>
      </c>
      <c r="O9" s="38" t="s">
        <v>320</v>
      </c>
      <c r="P9" s="37" t="s">
        <v>320</v>
      </c>
      <c r="Q9" s="7" t="s">
        <v>320</v>
      </c>
      <c r="R9" s="7" t="s">
        <v>320</v>
      </c>
      <c r="S9" s="38" t="s">
        <v>320</v>
      </c>
      <c r="T9" s="37" t="s">
        <v>320</v>
      </c>
      <c r="U9" s="7" t="s">
        <v>320</v>
      </c>
      <c r="V9" s="7" t="s">
        <v>320</v>
      </c>
      <c r="W9" s="7" t="s">
        <v>320</v>
      </c>
      <c r="X9" s="7" t="s">
        <v>320</v>
      </c>
      <c r="Y9" s="38" t="s">
        <v>320</v>
      </c>
      <c r="Z9" s="37" t="s">
        <v>320</v>
      </c>
      <c r="AA9" s="7" t="s">
        <v>320</v>
      </c>
      <c r="AB9" s="7" t="s">
        <v>320</v>
      </c>
      <c r="AC9" s="38" t="s">
        <v>320</v>
      </c>
      <c r="AD9" s="37" t="s">
        <v>320</v>
      </c>
      <c r="AE9" s="7" t="s">
        <v>320</v>
      </c>
      <c r="AF9" s="7" t="s">
        <v>320</v>
      </c>
      <c r="AG9" s="7" t="s">
        <v>320</v>
      </c>
      <c r="AH9" s="38" t="s">
        <v>320</v>
      </c>
      <c r="AI9" s="37" t="s">
        <v>320</v>
      </c>
      <c r="AJ9" s="7" t="s">
        <v>320</v>
      </c>
      <c r="AK9" s="7" t="s">
        <v>320</v>
      </c>
      <c r="AL9" s="7" t="s">
        <v>320</v>
      </c>
      <c r="AM9" s="7" t="s">
        <v>320</v>
      </c>
      <c r="AN9" s="38" t="s">
        <v>320</v>
      </c>
      <c r="AO9" s="37" t="s">
        <v>320</v>
      </c>
      <c r="AP9" s="7" t="s">
        <v>320</v>
      </c>
      <c r="AQ9" s="7" t="s">
        <v>320</v>
      </c>
      <c r="AR9" s="7" t="s">
        <v>320</v>
      </c>
      <c r="AS9" s="38" t="s">
        <v>320</v>
      </c>
      <c r="AT9" s="37" t="s">
        <v>320</v>
      </c>
      <c r="AU9" s="7" t="s">
        <v>320</v>
      </c>
      <c r="AV9" s="7" t="s">
        <v>320</v>
      </c>
      <c r="AW9" s="7" t="s">
        <v>320</v>
      </c>
      <c r="AX9" s="7" t="s">
        <v>320</v>
      </c>
      <c r="AY9" s="38" t="s">
        <v>320</v>
      </c>
      <c r="AZ9" s="39" t="s">
        <v>319</v>
      </c>
      <c r="BA9" s="40" t="s">
        <v>319</v>
      </c>
      <c r="BB9" s="39" t="s">
        <v>319</v>
      </c>
      <c r="BC9" s="40" t="s">
        <v>319</v>
      </c>
      <c r="BD9" s="39" t="s">
        <v>319</v>
      </c>
      <c r="BE9" s="40" t="s">
        <v>319</v>
      </c>
      <c r="BF9" s="39" t="s">
        <v>319</v>
      </c>
      <c r="BG9" s="18" t="s">
        <v>319</v>
      </c>
      <c r="BH9" s="40" t="s">
        <v>319</v>
      </c>
      <c r="BI9" s="39" t="s">
        <v>319</v>
      </c>
      <c r="BJ9" s="40" t="s">
        <v>319</v>
      </c>
      <c r="BK9" s="70" t="s">
        <v>319</v>
      </c>
      <c r="BL9" s="70" t="s">
        <v>319</v>
      </c>
    </row>
    <row r="10" spans="1:64" s="15" customFormat="1" ht="29.45" customHeight="1" x14ac:dyDescent="0.2">
      <c r="A10" s="86" t="s">
        <v>389</v>
      </c>
      <c r="B10" s="93" t="s">
        <v>20</v>
      </c>
      <c r="C10" s="169" t="s">
        <v>20</v>
      </c>
      <c r="D10" s="8" t="s">
        <v>20</v>
      </c>
      <c r="E10" s="141" t="s">
        <v>20</v>
      </c>
      <c r="F10" s="20" t="s">
        <v>20</v>
      </c>
      <c r="G10" s="22" t="s">
        <v>20</v>
      </c>
      <c r="H10" s="170" t="s">
        <v>20</v>
      </c>
      <c r="I10" s="37" t="s">
        <v>161</v>
      </c>
      <c r="J10" s="7" t="s">
        <v>161</v>
      </c>
      <c r="K10" s="7" t="s">
        <v>161</v>
      </c>
      <c r="L10" s="7" t="s">
        <v>161</v>
      </c>
      <c r="M10" s="7" t="s">
        <v>161</v>
      </c>
      <c r="N10" s="7" t="s">
        <v>161</v>
      </c>
      <c r="O10" s="38" t="s">
        <v>161</v>
      </c>
      <c r="P10" s="37" t="s">
        <v>161</v>
      </c>
      <c r="Q10" s="7" t="s">
        <v>161</v>
      </c>
      <c r="R10" s="7" t="s">
        <v>161</v>
      </c>
      <c r="S10" s="38" t="s">
        <v>161</v>
      </c>
      <c r="T10" s="37" t="s">
        <v>161</v>
      </c>
      <c r="U10" s="7" t="s">
        <v>161</v>
      </c>
      <c r="V10" s="7" t="s">
        <v>161</v>
      </c>
      <c r="W10" s="7" t="s">
        <v>161</v>
      </c>
      <c r="X10" s="7" t="s">
        <v>161</v>
      </c>
      <c r="Y10" s="38" t="s">
        <v>161</v>
      </c>
      <c r="Z10" s="37" t="s">
        <v>161</v>
      </c>
      <c r="AA10" s="7" t="s">
        <v>161</v>
      </c>
      <c r="AB10" s="7" t="s">
        <v>161</v>
      </c>
      <c r="AC10" s="38" t="s">
        <v>161</v>
      </c>
      <c r="AD10" s="37" t="s">
        <v>161</v>
      </c>
      <c r="AE10" s="7" t="s">
        <v>161</v>
      </c>
      <c r="AF10" s="7" t="s">
        <v>161</v>
      </c>
      <c r="AG10" s="7" t="s">
        <v>161</v>
      </c>
      <c r="AH10" s="38" t="s">
        <v>161</v>
      </c>
      <c r="AI10" s="37" t="s">
        <v>161</v>
      </c>
      <c r="AJ10" s="7" t="s">
        <v>161</v>
      </c>
      <c r="AK10" s="7" t="s">
        <v>161</v>
      </c>
      <c r="AL10" s="7" t="s">
        <v>161</v>
      </c>
      <c r="AM10" s="7" t="s">
        <v>161</v>
      </c>
      <c r="AN10" s="38" t="s">
        <v>161</v>
      </c>
      <c r="AO10" s="35" t="s">
        <v>160</v>
      </c>
      <c r="AP10" s="23" t="s">
        <v>160</v>
      </c>
      <c r="AQ10" s="23" t="s">
        <v>160</v>
      </c>
      <c r="AR10" s="23" t="s">
        <v>160</v>
      </c>
      <c r="AS10" s="36" t="s">
        <v>160</v>
      </c>
      <c r="AT10" s="37" t="s">
        <v>161</v>
      </c>
      <c r="AU10" s="7" t="s">
        <v>161</v>
      </c>
      <c r="AV10" s="7" t="s">
        <v>161</v>
      </c>
      <c r="AW10" s="7" t="s">
        <v>161</v>
      </c>
      <c r="AX10" s="7" t="s">
        <v>161</v>
      </c>
      <c r="AY10" s="38" t="s">
        <v>161</v>
      </c>
      <c r="AZ10" s="35" t="s">
        <v>307</v>
      </c>
      <c r="BA10" s="36" t="s">
        <v>307</v>
      </c>
      <c r="BB10" s="35" t="s">
        <v>307</v>
      </c>
      <c r="BC10" s="36" t="s">
        <v>307</v>
      </c>
      <c r="BD10" s="35" t="s">
        <v>307</v>
      </c>
      <c r="BE10" s="36" t="s">
        <v>309</v>
      </c>
      <c r="BF10" s="35" t="s">
        <v>307</v>
      </c>
      <c r="BG10" s="23" t="s">
        <v>307</v>
      </c>
      <c r="BH10" s="36" t="s">
        <v>308</v>
      </c>
      <c r="BI10" s="35" t="s">
        <v>307</v>
      </c>
      <c r="BJ10" s="36" t="s">
        <v>307</v>
      </c>
      <c r="BK10" s="69" t="s">
        <v>310</v>
      </c>
      <c r="BL10" s="69" t="s">
        <v>310</v>
      </c>
    </row>
    <row r="11" spans="1:64" x14ac:dyDescent="0.2">
      <c r="A11" s="86" t="s">
        <v>245</v>
      </c>
      <c r="B11" s="94" t="s">
        <v>20</v>
      </c>
      <c r="C11" s="172" t="s">
        <v>20</v>
      </c>
      <c r="D11" s="5" t="s">
        <v>20</v>
      </c>
      <c r="E11" s="140" t="s">
        <v>20</v>
      </c>
      <c r="F11" s="6" t="s">
        <v>20</v>
      </c>
      <c r="G11" s="24" t="s">
        <v>20</v>
      </c>
      <c r="H11" s="171" t="s">
        <v>20</v>
      </c>
      <c r="I11" s="39">
        <v>2022</v>
      </c>
      <c r="J11" s="18">
        <v>2022</v>
      </c>
      <c r="K11" s="18">
        <v>2022</v>
      </c>
      <c r="L11" s="18">
        <v>2022</v>
      </c>
      <c r="M11" s="18">
        <v>2022</v>
      </c>
      <c r="N11" s="18">
        <v>2022</v>
      </c>
      <c r="O11" s="40">
        <v>2022</v>
      </c>
      <c r="P11" s="39">
        <v>2022</v>
      </c>
      <c r="Q11" s="18">
        <v>2022</v>
      </c>
      <c r="R11" s="18">
        <v>2022</v>
      </c>
      <c r="S11" s="40">
        <v>2022</v>
      </c>
      <c r="T11" s="39">
        <v>2022</v>
      </c>
      <c r="U11" s="18">
        <v>2022</v>
      </c>
      <c r="V11" s="18">
        <v>2022</v>
      </c>
      <c r="W11" s="18">
        <v>2022</v>
      </c>
      <c r="X11" s="18">
        <v>2022</v>
      </c>
      <c r="Y11" s="40">
        <v>2022</v>
      </c>
      <c r="Z11" s="39">
        <v>2022</v>
      </c>
      <c r="AA11" s="18">
        <v>2022</v>
      </c>
      <c r="AB11" s="18">
        <v>2022</v>
      </c>
      <c r="AC11" s="40">
        <v>2022</v>
      </c>
      <c r="AD11" s="39">
        <v>2022</v>
      </c>
      <c r="AE11" s="18">
        <v>2022</v>
      </c>
      <c r="AF11" s="18">
        <v>2022</v>
      </c>
      <c r="AG11" s="18">
        <v>2022</v>
      </c>
      <c r="AH11" s="40">
        <v>2022</v>
      </c>
      <c r="AI11" s="39">
        <v>2022</v>
      </c>
      <c r="AJ11" s="18">
        <v>2022</v>
      </c>
      <c r="AK11" s="18">
        <v>2022</v>
      </c>
      <c r="AL11" s="18">
        <v>2022</v>
      </c>
      <c r="AM11" s="18">
        <v>2022</v>
      </c>
      <c r="AN11" s="40">
        <v>2022</v>
      </c>
      <c r="AO11" s="39">
        <v>2022</v>
      </c>
      <c r="AP11" s="18">
        <v>2022</v>
      </c>
      <c r="AQ11" s="18">
        <v>2022</v>
      </c>
      <c r="AR11" s="18">
        <v>2022</v>
      </c>
      <c r="AS11" s="40">
        <v>2022</v>
      </c>
      <c r="AT11" s="39">
        <v>2022</v>
      </c>
      <c r="AU11" s="18">
        <v>2022</v>
      </c>
      <c r="AV11" s="18">
        <v>2022</v>
      </c>
      <c r="AW11" s="18">
        <v>2022</v>
      </c>
      <c r="AX11" s="18">
        <v>2022</v>
      </c>
      <c r="AY11" s="40">
        <v>2022</v>
      </c>
      <c r="AZ11" s="35">
        <v>2019</v>
      </c>
      <c r="BA11" s="36">
        <v>2019</v>
      </c>
      <c r="BB11" s="35">
        <v>2019</v>
      </c>
      <c r="BC11" s="36">
        <v>2019</v>
      </c>
      <c r="BD11" s="35">
        <v>2019</v>
      </c>
      <c r="BE11" s="36">
        <v>2019</v>
      </c>
      <c r="BF11" s="35">
        <v>2019</v>
      </c>
      <c r="BG11" s="23">
        <v>2019</v>
      </c>
      <c r="BH11" s="36">
        <v>2019</v>
      </c>
      <c r="BI11" s="35">
        <v>2019</v>
      </c>
      <c r="BJ11" s="36">
        <v>2019</v>
      </c>
      <c r="BK11" s="70">
        <v>2017</v>
      </c>
      <c r="BL11" s="70">
        <v>2017</v>
      </c>
    </row>
    <row r="12" spans="1:64" ht="24" customHeight="1" x14ac:dyDescent="0.2">
      <c r="A12" s="86" t="s">
        <v>387</v>
      </c>
      <c r="B12" s="94" t="s">
        <v>388</v>
      </c>
      <c r="C12" s="172" t="s">
        <v>20</v>
      </c>
      <c r="D12" s="5" t="s">
        <v>20</v>
      </c>
      <c r="E12" s="140" t="s">
        <v>20</v>
      </c>
      <c r="F12" s="6" t="s">
        <v>20</v>
      </c>
      <c r="G12" s="24" t="s">
        <v>20</v>
      </c>
      <c r="H12" s="171" t="s">
        <v>20</v>
      </c>
      <c r="I12" s="41" t="s">
        <v>286</v>
      </c>
      <c r="J12" s="33" t="s">
        <v>287</v>
      </c>
      <c r="K12" s="33" t="s">
        <v>288</v>
      </c>
      <c r="L12" s="33" t="s">
        <v>282</v>
      </c>
      <c r="M12" s="33" t="s">
        <v>283</v>
      </c>
      <c r="N12" s="33" t="s">
        <v>284</v>
      </c>
      <c r="O12" s="42" t="s">
        <v>285</v>
      </c>
      <c r="P12" s="41" t="s">
        <v>280</v>
      </c>
      <c r="Q12" s="33" t="s">
        <v>281</v>
      </c>
      <c r="R12" s="33" t="s">
        <v>282</v>
      </c>
      <c r="S12" s="42" t="s">
        <v>283</v>
      </c>
      <c r="T12" s="41" t="s">
        <v>280</v>
      </c>
      <c r="U12" s="33" t="s">
        <v>281</v>
      </c>
      <c r="V12" s="33" t="s">
        <v>282</v>
      </c>
      <c r="W12" s="33" t="s">
        <v>283</v>
      </c>
      <c r="X12" s="33" t="s">
        <v>284</v>
      </c>
      <c r="Y12" s="42" t="s">
        <v>285</v>
      </c>
      <c r="Z12" s="41" t="s">
        <v>289</v>
      </c>
      <c r="AA12" s="33" t="s">
        <v>290</v>
      </c>
      <c r="AB12" s="33" t="s">
        <v>282</v>
      </c>
      <c r="AC12" s="42" t="s">
        <v>283</v>
      </c>
      <c r="AD12" s="41" t="s">
        <v>280</v>
      </c>
      <c r="AE12" s="33" t="s">
        <v>281</v>
      </c>
      <c r="AF12" s="33" t="s">
        <v>282</v>
      </c>
      <c r="AG12" s="33" t="s">
        <v>283</v>
      </c>
      <c r="AH12" s="42" t="s">
        <v>284</v>
      </c>
      <c r="AI12" s="41" t="s">
        <v>280</v>
      </c>
      <c r="AJ12" s="33" t="s">
        <v>281</v>
      </c>
      <c r="AK12" s="33" t="s">
        <v>282</v>
      </c>
      <c r="AL12" s="33" t="s">
        <v>283</v>
      </c>
      <c r="AM12" s="33" t="s">
        <v>284</v>
      </c>
      <c r="AN12" s="42" t="s">
        <v>285</v>
      </c>
      <c r="AO12" s="55" t="s">
        <v>291</v>
      </c>
      <c r="AP12" s="31" t="s">
        <v>280</v>
      </c>
      <c r="AQ12" s="31" t="s">
        <v>281</v>
      </c>
      <c r="AR12" s="31" t="s">
        <v>282</v>
      </c>
      <c r="AS12" s="56" t="s">
        <v>283</v>
      </c>
      <c r="AT12" s="41" t="s">
        <v>280</v>
      </c>
      <c r="AU12" s="33" t="s">
        <v>281</v>
      </c>
      <c r="AV12" s="33" t="s">
        <v>282</v>
      </c>
      <c r="AW12" s="33" t="s">
        <v>283</v>
      </c>
      <c r="AX12" s="33" t="s">
        <v>284</v>
      </c>
      <c r="AY12" s="42" t="s">
        <v>285</v>
      </c>
      <c r="AZ12" s="58" t="s">
        <v>281</v>
      </c>
      <c r="BA12" s="59" t="s">
        <v>300</v>
      </c>
      <c r="BB12" s="58" t="s">
        <v>280</v>
      </c>
      <c r="BC12" s="59" t="s">
        <v>301</v>
      </c>
      <c r="BD12" s="58" t="s">
        <v>280</v>
      </c>
      <c r="BE12" s="59" t="s">
        <v>302</v>
      </c>
      <c r="BF12" s="58" t="s">
        <v>280</v>
      </c>
      <c r="BG12" s="32" t="s">
        <v>282</v>
      </c>
      <c r="BH12" s="59" t="s">
        <v>283</v>
      </c>
      <c r="BI12" s="58" t="s">
        <v>303</v>
      </c>
      <c r="BJ12" s="59" t="s">
        <v>285</v>
      </c>
      <c r="BK12" s="71" t="s">
        <v>304</v>
      </c>
      <c r="BL12" s="71" t="s">
        <v>280</v>
      </c>
    </row>
    <row r="13" spans="1:64" s="15" customFormat="1" ht="66" customHeight="1" x14ac:dyDescent="0.2">
      <c r="A13" s="86" t="s">
        <v>386</v>
      </c>
      <c r="B13" s="93" t="s">
        <v>20</v>
      </c>
      <c r="C13" s="169" t="s">
        <v>20</v>
      </c>
      <c r="D13" s="8" t="s">
        <v>20</v>
      </c>
      <c r="E13" s="141" t="s">
        <v>20</v>
      </c>
      <c r="F13" s="20" t="s">
        <v>20</v>
      </c>
      <c r="G13" s="22" t="s">
        <v>20</v>
      </c>
      <c r="H13" s="170" t="s">
        <v>20</v>
      </c>
      <c r="I13" s="43" t="s">
        <v>360</v>
      </c>
      <c r="J13" s="27" t="s">
        <v>349</v>
      </c>
      <c r="K13" s="27" t="s">
        <v>361</v>
      </c>
      <c r="L13" s="27" t="s">
        <v>362</v>
      </c>
      <c r="M13" s="27" t="s">
        <v>362</v>
      </c>
      <c r="N13" s="27" t="s">
        <v>363</v>
      </c>
      <c r="O13" s="44" t="s">
        <v>363</v>
      </c>
      <c r="P13" s="43" t="s">
        <v>365</v>
      </c>
      <c r="Q13" s="27" t="s">
        <v>349</v>
      </c>
      <c r="R13" s="27" t="s">
        <v>357</v>
      </c>
      <c r="S13" s="44" t="s">
        <v>323</v>
      </c>
      <c r="T13" s="43" t="s">
        <v>351</v>
      </c>
      <c r="U13" s="27" t="s">
        <v>347</v>
      </c>
      <c r="V13" s="27" t="s">
        <v>349</v>
      </c>
      <c r="W13" s="27" t="s">
        <v>357</v>
      </c>
      <c r="X13" s="27" t="s">
        <v>358</v>
      </c>
      <c r="Y13" s="44" t="s">
        <v>359</v>
      </c>
      <c r="Z13" s="43" t="s">
        <v>364</v>
      </c>
      <c r="AA13" s="27" t="s">
        <v>323</v>
      </c>
      <c r="AB13" s="27" t="s">
        <v>323</v>
      </c>
      <c r="AC13" s="44" t="s">
        <v>324</v>
      </c>
      <c r="AD13" s="43" t="s">
        <v>351</v>
      </c>
      <c r="AE13" s="27" t="s">
        <v>347</v>
      </c>
      <c r="AF13" s="27" t="s">
        <v>348</v>
      </c>
      <c r="AG13" s="10" t="s">
        <v>349</v>
      </c>
      <c r="AH13" s="44" t="s">
        <v>352</v>
      </c>
      <c r="AI13" s="43" t="s">
        <v>350</v>
      </c>
      <c r="AJ13" s="27" t="s">
        <v>337</v>
      </c>
      <c r="AK13" s="27" t="s">
        <v>321</v>
      </c>
      <c r="AL13" s="27" t="s">
        <v>323</v>
      </c>
      <c r="AM13" s="27" t="s">
        <v>323</v>
      </c>
      <c r="AN13" s="44" t="s">
        <v>323</v>
      </c>
      <c r="AO13" s="43" t="s">
        <v>291</v>
      </c>
      <c r="AP13" s="27" t="s">
        <v>337</v>
      </c>
      <c r="AQ13" s="27" t="s">
        <v>337</v>
      </c>
      <c r="AR13" s="27" t="s">
        <v>337</v>
      </c>
      <c r="AS13" s="57" t="s">
        <v>366</v>
      </c>
      <c r="AT13" s="43" t="s">
        <v>353</v>
      </c>
      <c r="AU13" s="27" t="s">
        <v>353</v>
      </c>
      <c r="AV13" s="27" t="s">
        <v>354</v>
      </c>
      <c r="AW13" s="27" t="s">
        <v>355</v>
      </c>
      <c r="AX13" s="27" t="s">
        <v>356</v>
      </c>
      <c r="AY13" s="44" t="s">
        <v>356</v>
      </c>
      <c r="AZ13" s="35" t="s">
        <v>368</v>
      </c>
      <c r="BA13" s="36" t="s">
        <v>369</v>
      </c>
      <c r="BB13" s="35" t="s">
        <v>370</v>
      </c>
      <c r="BC13" s="36" t="s">
        <v>369</v>
      </c>
      <c r="BD13" s="35" t="s">
        <v>350</v>
      </c>
      <c r="BE13" s="36" t="s">
        <v>371</v>
      </c>
      <c r="BF13" s="35" t="s">
        <v>350</v>
      </c>
      <c r="BG13" s="23" t="s">
        <v>372</v>
      </c>
      <c r="BH13" s="36" t="s">
        <v>312</v>
      </c>
      <c r="BI13" s="35" t="s">
        <v>375</v>
      </c>
      <c r="BJ13" s="36" t="s">
        <v>317</v>
      </c>
      <c r="BK13" s="69" t="s">
        <v>378</v>
      </c>
      <c r="BL13" s="69" t="s">
        <v>380</v>
      </c>
    </row>
    <row r="14" spans="1:64" ht="19.149999999999999" customHeight="1" x14ac:dyDescent="0.2">
      <c r="A14" s="87" t="s">
        <v>29</v>
      </c>
      <c r="B14" s="95" t="s">
        <v>22</v>
      </c>
      <c r="C14" s="52">
        <v>10</v>
      </c>
      <c r="D14" s="25">
        <v>10</v>
      </c>
      <c r="E14" s="179" t="s">
        <v>413</v>
      </c>
      <c r="F14" s="6">
        <v>25</v>
      </c>
      <c r="G14" s="24">
        <v>1000</v>
      </c>
      <c r="H14" s="171" t="s">
        <v>20</v>
      </c>
      <c r="I14" s="39">
        <v>3.36</v>
      </c>
      <c r="J14" s="18">
        <v>4.68</v>
      </c>
      <c r="K14" s="18">
        <v>3.57</v>
      </c>
      <c r="L14" s="18">
        <v>2.99</v>
      </c>
      <c r="M14" s="18">
        <v>3.7</v>
      </c>
      <c r="N14" s="18">
        <v>9.02</v>
      </c>
      <c r="O14" s="40">
        <v>4.34</v>
      </c>
      <c r="P14" s="39">
        <v>4.16</v>
      </c>
      <c r="Q14" s="18">
        <v>6.23</v>
      </c>
      <c r="R14" s="140">
        <v>10.8</v>
      </c>
      <c r="S14" s="40">
        <v>9.4700000000000006</v>
      </c>
      <c r="T14" s="39">
        <v>1.25</v>
      </c>
      <c r="U14" s="18">
        <v>1.99</v>
      </c>
      <c r="V14" s="18">
        <v>3.14</v>
      </c>
      <c r="W14" s="18">
        <v>8.25</v>
      </c>
      <c r="X14" s="18">
        <v>7.15</v>
      </c>
      <c r="Y14" s="40">
        <v>12.8</v>
      </c>
      <c r="Z14" s="39">
        <v>5.5</v>
      </c>
      <c r="AA14" s="18">
        <v>7.43</v>
      </c>
      <c r="AB14" s="140">
        <v>11.8</v>
      </c>
      <c r="AC14" s="40">
        <v>7.87</v>
      </c>
      <c r="AD14" s="39">
        <v>1.1000000000000001</v>
      </c>
      <c r="AE14" s="18">
        <v>0.66100000000000003</v>
      </c>
      <c r="AF14" s="18">
        <v>0.88800000000000001</v>
      </c>
      <c r="AG14" s="18">
        <v>2.17</v>
      </c>
      <c r="AH14" s="40">
        <v>2.8</v>
      </c>
      <c r="AI14" s="39">
        <v>0.50600000000000001</v>
      </c>
      <c r="AJ14" s="18">
        <v>0.82699999999999996</v>
      </c>
      <c r="AK14" s="18">
        <v>7</v>
      </c>
      <c r="AL14" s="18">
        <v>6.69</v>
      </c>
      <c r="AM14" s="18">
        <v>6.02</v>
      </c>
      <c r="AN14" s="143">
        <v>10.1</v>
      </c>
      <c r="AO14" s="39" t="s">
        <v>20</v>
      </c>
      <c r="AP14" s="18">
        <v>3.33</v>
      </c>
      <c r="AQ14" s="140">
        <v>10.5</v>
      </c>
      <c r="AR14" s="140">
        <v>11.5</v>
      </c>
      <c r="AS14" s="40">
        <v>6.79</v>
      </c>
      <c r="AT14" s="39">
        <v>1.34</v>
      </c>
      <c r="AU14" s="18">
        <v>2.12</v>
      </c>
      <c r="AV14" s="18">
        <v>3.53</v>
      </c>
      <c r="AW14" s="18">
        <v>4.33</v>
      </c>
      <c r="AX14" s="18">
        <v>7.2</v>
      </c>
      <c r="AY14" s="40">
        <v>5.24</v>
      </c>
      <c r="AZ14" s="37">
        <v>3.85</v>
      </c>
      <c r="BA14" s="38">
        <v>2.33</v>
      </c>
      <c r="BB14" s="37">
        <v>3.22</v>
      </c>
      <c r="BC14" s="38">
        <v>3.11</v>
      </c>
      <c r="BD14" s="37">
        <v>1.36</v>
      </c>
      <c r="BE14" s="38">
        <v>6.11</v>
      </c>
      <c r="BF14" s="37">
        <v>7.19</v>
      </c>
      <c r="BG14" s="7">
        <v>8.4</v>
      </c>
      <c r="BH14" s="38">
        <v>5.94</v>
      </c>
      <c r="BI14" s="37">
        <v>4.5</v>
      </c>
      <c r="BJ14" s="38">
        <v>1.41</v>
      </c>
      <c r="BK14" s="72">
        <v>2.08</v>
      </c>
      <c r="BL14" s="72">
        <v>2.21</v>
      </c>
    </row>
    <row r="15" spans="1:64" x14ac:dyDescent="0.2">
      <c r="A15" s="87" t="s">
        <v>30</v>
      </c>
      <c r="B15" s="95" t="s">
        <v>22</v>
      </c>
      <c r="C15" s="52" t="s">
        <v>20</v>
      </c>
      <c r="D15" s="25">
        <v>200</v>
      </c>
      <c r="E15" s="179" t="s">
        <v>414</v>
      </c>
      <c r="F15" s="6">
        <v>300</v>
      </c>
      <c r="G15" s="24">
        <v>50000</v>
      </c>
      <c r="H15" s="171" t="s">
        <v>20</v>
      </c>
      <c r="I15" s="39">
        <v>57.1</v>
      </c>
      <c r="J15" s="18">
        <v>47</v>
      </c>
      <c r="K15" s="18">
        <v>45.4</v>
      </c>
      <c r="L15" s="18">
        <v>47.1</v>
      </c>
      <c r="M15" s="18">
        <v>61</v>
      </c>
      <c r="N15" s="18">
        <v>142</v>
      </c>
      <c r="O15" s="40">
        <v>116</v>
      </c>
      <c r="P15" s="39">
        <v>22</v>
      </c>
      <c r="Q15" s="18">
        <v>22.7</v>
      </c>
      <c r="R15" s="18">
        <v>27.8</v>
      </c>
      <c r="S15" s="40">
        <v>156</v>
      </c>
      <c r="T15" s="39">
        <v>19.600000000000001</v>
      </c>
      <c r="U15" s="18">
        <v>18.8</v>
      </c>
      <c r="V15" s="18">
        <v>20.7</v>
      </c>
      <c r="W15" s="18">
        <v>128</v>
      </c>
      <c r="X15" s="25">
        <v>209</v>
      </c>
      <c r="Y15" s="50">
        <v>243</v>
      </c>
      <c r="Z15" s="39">
        <v>142</v>
      </c>
      <c r="AA15" s="18">
        <v>169</v>
      </c>
      <c r="AB15" s="25">
        <v>264</v>
      </c>
      <c r="AC15" s="40">
        <v>187</v>
      </c>
      <c r="AD15" s="39">
        <v>18.7</v>
      </c>
      <c r="AE15" s="18">
        <v>22.1</v>
      </c>
      <c r="AF15" s="18">
        <v>24.1</v>
      </c>
      <c r="AG15" s="18">
        <v>33.5</v>
      </c>
      <c r="AH15" s="40">
        <v>31.4</v>
      </c>
      <c r="AI15" s="39">
        <v>18</v>
      </c>
      <c r="AJ15" s="18">
        <v>20.9</v>
      </c>
      <c r="AK15" s="18">
        <v>164</v>
      </c>
      <c r="AL15" s="18">
        <v>162</v>
      </c>
      <c r="AM15" s="18">
        <v>171</v>
      </c>
      <c r="AN15" s="40">
        <v>163</v>
      </c>
      <c r="AO15" s="39" t="s">
        <v>20</v>
      </c>
      <c r="AP15" s="18">
        <v>22.8</v>
      </c>
      <c r="AQ15" s="18">
        <v>22</v>
      </c>
      <c r="AR15" s="18">
        <v>18.2</v>
      </c>
      <c r="AS15" s="40">
        <v>17.8</v>
      </c>
      <c r="AT15" s="39">
        <v>22.6</v>
      </c>
      <c r="AU15" s="18">
        <v>36.799999999999997</v>
      </c>
      <c r="AV15" s="18">
        <v>98.2</v>
      </c>
      <c r="AW15" s="18">
        <v>129</v>
      </c>
      <c r="AX15" s="25">
        <v>219</v>
      </c>
      <c r="AY15" s="40">
        <v>145</v>
      </c>
      <c r="AZ15" s="37">
        <v>111</v>
      </c>
      <c r="BA15" s="38">
        <v>97.5</v>
      </c>
      <c r="BB15" s="37">
        <v>75.599999999999994</v>
      </c>
      <c r="BC15" s="38">
        <v>129</v>
      </c>
      <c r="BD15" s="37">
        <v>26.8</v>
      </c>
      <c r="BE15" s="38">
        <v>140</v>
      </c>
      <c r="BF15" s="37">
        <v>20.2</v>
      </c>
      <c r="BG15" s="19">
        <v>233</v>
      </c>
      <c r="BH15" s="38">
        <v>167</v>
      </c>
      <c r="BI15" s="37">
        <v>157</v>
      </c>
      <c r="BJ15" s="38">
        <v>9.15</v>
      </c>
      <c r="BK15" s="72">
        <v>46</v>
      </c>
      <c r="BL15" s="72">
        <v>23.7</v>
      </c>
    </row>
    <row r="16" spans="1:64" x14ac:dyDescent="0.2">
      <c r="A16" s="87" t="s">
        <v>31</v>
      </c>
      <c r="B16" s="95" t="s">
        <v>22</v>
      </c>
      <c r="C16" s="52">
        <v>0.2</v>
      </c>
      <c r="D16" s="25">
        <v>0.8</v>
      </c>
      <c r="E16" s="179" t="s">
        <v>430</v>
      </c>
      <c r="F16" s="6">
        <v>12</v>
      </c>
      <c r="G16" s="24">
        <v>1000</v>
      </c>
      <c r="H16" s="171" t="s">
        <v>20</v>
      </c>
      <c r="I16" s="52">
        <v>0.28299999999999997</v>
      </c>
      <c r="J16" s="26">
        <v>0.46200000000000002</v>
      </c>
      <c r="K16" s="26">
        <v>0.7</v>
      </c>
      <c r="L16" s="26">
        <v>0.66700000000000004</v>
      </c>
      <c r="M16" s="26">
        <v>0.40699999999999997</v>
      </c>
      <c r="N16" s="26">
        <v>0.4</v>
      </c>
      <c r="O16" s="51">
        <v>0.23899999999999999</v>
      </c>
      <c r="P16" s="39" t="s">
        <v>27</v>
      </c>
      <c r="Q16" s="18" t="s">
        <v>27</v>
      </c>
      <c r="R16" s="26">
        <v>0.23300000000000001</v>
      </c>
      <c r="S16" s="40">
        <v>0.19500000000000001</v>
      </c>
      <c r="T16" s="39" t="s">
        <v>27</v>
      </c>
      <c r="U16" s="18" t="s">
        <v>27</v>
      </c>
      <c r="V16" s="18" t="s">
        <v>27</v>
      </c>
      <c r="W16" s="18">
        <v>0.14000000000000001</v>
      </c>
      <c r="X16" s="18">
        <v>0.186</v>
      </c>
      <c r="Y16" s="51">
        <v>0.221</v>
      </c>
      <c r="Z16" s="53">
        <v>2.5299999999999998</v>
      </c>
      <c r="AA16" s="25">
        <v>0.87</v>
      </c>
      <c r="AB16" s="26">
        <v>0.20300000000000001</v>
      </c>
      <c r="AC16" s="40">
        <v>0.19700000000000001</v>
      </c>
      <c r="AD16" s="39" t="s">
        <v>27</v>
      </c>
      <c r="AE16" s="18" t="s">
        <v>27</v>
      </c>
      <c r="AF16" s="18" t="s">
        <v>27</v>
      </c>
      <c r="AG16" s="18" t="s">
        <v>27</v>
      </c>
      <c r="AH16" s="40" t="s">
        <v>27</v>
      </c>
      <c r="AI16" s="39" t="s">
        <v>27</v>
      </c>
      <c r="AJ16" s="18" t="s">
        <v>27</v>
      </c>
      <c r="AK16" s="25">
        <v>1.43</v>
      </c>
      <c r="AL16" s="26">
        <v>0.38400000000000001</v>
      </c>
      <c r="AM16" s="18">
        <v>0.153</v>
      </c>
      <c r="AN16" s="51">
        <v>0.23</v>
      </c>
      <c r="AO16" s="39" t="s">
        <v>20</v>
      </c>
      <c r="AP16" s="18" t="s">
        <v>27</v>
      </c>
      <c r="AQ16" s="18" t="s">
        <v>27</v>
      </c>
      <c r="AR16" s="18">
        <v>0.109</v>
      </c>
      <c r="AS16" s="40" t="s">
        <v>27</v>
      </c>
      <c r="AT16" s="39" t="s">
        <v>27</v>
      </c>
      <c r="AU16" s="18">
        <v>0.156</v>
      </c>
      <c r="AV16" s="26">
        <v>0.63800000000000001</v>
      </c>
      <c r="AW16" s="26">
        <v>0.753</v>
      </c>
      <c r="AX16" s="18">
        <v>0.152</v>
      </c>
      <c r="AY16" s="40">
        <v>0.16200000000000001</v>
      </c>
      <c r="AZ16" s="61">
        <v>1.77</v>
      </c>
      <c r="BA16" s="38">
        <v>0.18099999999999999</v>
      </c>
      <c r="BB16" s="63">
        <v>0.54900000000000004</v>
      </c>
      <c r="BC16" s="38">
        <v>0.13900000000000001</v>
      </c>
      <c r="BD16" s="37">
        <v>0.128</v>
      </c>
      <c r="BE16" s="38">
        <v>0.17499999999999999</v>
      </c>
      <c r="BF16" s="37">
        <v>9.6299999999999997E-2</v>
      </c>
      <c r="BG16" s="19">
        <v>4.5199999999999996</v>
      </c>
      <c r="BH16" s="62">
        <v>1.62</v>
      </c>
      <c r="BI16" s="61">
        <v>1.1499999999999999</v>
      </c>
      <c r="BJ16" s="38" t="s">
        <v>215</v>
      </c>
      <c r="BK16" s="72">
        <v>0.49399999999999999</v>
      </c>
      <c r="BL16" s="72">
        <v>0.26100000000000001</v>
      </c>
    </row>
    <row r="17" spans="1:64" x14ac:dyDescent="0.2">
      <c r="A17" s="87" t="s">
        <v>32</v>
      </c>
      <c r="B17" s="95" t="s">
        <v>22</v>
      </c>
      <c r="C17" s="52" t="s">
        <v>20</v>
      </c>
      <c r="D17" s="25">
        <v>15</v>
      </c>
      <c r="E17" s="180" t="s">
        <v>415</v>
      </c>
      <c r="F17" s="6">
        <v>35</v>
      </c>
      <c r="G17" s="24">
        <v>1000</v>
      </c>
      <c r="H17" s="171" t="s">
        <v>20</v>
      </c>
      <c r="I17" s="39">
        <v>7.12</v>
      </c>
      <c r="J17" s="18">
        <v>5.64</v>
      </c>
      <c r="K17" s="18">
        <v>5.86</v>
      </c>
      <c r="L17" s="18">
        <v>4.97</v>
      </c>
      <c r="M17" s="18">
        <v>5.41</v>
      </c>
      <c r="N17" s="18">
        <v>13.2</v>
      </c>
      <c r="O17" s="40">
        <v>12</v>
      </c>
      <c r="P17" s="39">
        <v>1.48</v>
      </c>
      <c r="Q17" s="18">
        <v>6.23</v>
      </c>
      <c r="R17" s="18">
        <v>8.34</v>
      </c>
      <c r="S17" s="50">
        <v>21.2</v>
      </c>
      <c r="T17" s="39">
        <v>0.90600000000000003</v>
      </c>
      <c r="U17" s="18">
        <v>0.93100000000000005</v>
      </c>
      <c r="V17" s="18">
        <v>6.08</v>
      </c>
      <c r="W17" s="18">
        <v>12.5</v>
      </c>
      <c r="X17" s="25">
        <v>20.9</v>
      </c>
      <c r="Y17" s="50">
        <v>19.8</v>
      </c>
      <c r="Z17" s="39">
        <v>10.4</v>
      </c>
      <c r="AA17" s="25">
        <v>16</v>
      </c>
      <c r="AB17" s="25">
        <v>21.8</v>
      </c>
      <c r="AC17" s="50">
        <v>15.8</v>
      </c>
      <c r="AD17" s="39">
        <v>2.2599999999999998</v>
      </c>
      <c r="AE17" s="18">
        <v>0.52100000000000002</v>
      </c>
      <c r="AF17" s="18">
        <v>2.35</v>
      </c>
      <c r="AG17" s="18">
        <v>5</v>
      </c>
      <c r="AH17" s="40">
        <v>5.18</v>
      </c>
      <c r="AI17" s="39">
        <v>4.54</v>
      </c>
      <c r="AJ17" s="18">
        <v>4.8499999999999996</v>
      </c>
      <c r="AK17" s="18">
        <v>13.4</v>
      </c>
      <c r="AL17" s="25">
        <v>15.1</v>
      </c>
      <c r="AM17" s="25">
        <v>15.2</v>
      </c>
      <c r="AN17" s="40">
        <v>13.5</v>
      </c>
      <c r="AO17" s="39" t="s">
        <v>20</v>
      </c>
      <c r="AP17" s="18">
        <v>5.55</v>
      </c>
      <c r="AQ17" s="18">
        <v>8.08</v>
      </c>
      <c r="AR17" s="18">
        <v>8.02</v>
      </c>
      <c r="AS17" s="40">
        <v>5.82</v>
      </c>
      <c r="AT17" s="39">
        <v>5.99</v>
      </c>
      <c r="AU17" s="18">
        <v>6.72</v>
      </c>
      <c r="AV17" s="18">
        <v>9.19</v>
      </c>
      <c r="AW17" s="18">
        <v>10.9</v>
      </c>
      <c r="AX17" s="25">
        <v>20</v>
      </c>
      <c r="AY17" s="50">
        <v>15.3</v>
      </c>
      <c r="AZ17" s="37">
        <v>4.0199999999999996</v>
      </c>
      <c r="BA17" s="38">
        <v>6.89</v>
      </c>
      <c r="BB17" s="37">
        <v>5.19</v>
      </c>
      <c r="BC17" s="38">
        <v>12.5</v>
      </c>
      <c r="BD17" s="37">
        <v>4.07</v>
      </c>
      <c r="BE17" s="38">
        <v>14.3</v>
      </c>
      <c r="BF17" s="37">
        <v>5.72</v>
      </c>
      <c r="BG17" s="7">
        <v>8.2200000000000006</v>
      </c>
      <c r="BH17" s="62">
        <v>18.5</v>
      </c>
      <c r="BI17" s="37">
        <v>13.9</v>
      </c>
      <c r="BJ17" s="38">
        <v>2.76</v>
      </c>
      <c r="BK17" s="72">
        <v>6.39</v>
      </c>
      <c r="BL17" s="72">
        <v>4.51</v>
      </c>
    </row>
    <row r="18" spans="1:64" x14ac:dyDescent="0.2">
      <c r="A18" s="87" t="s">
        <v>33</v>
      </c>
      <c r="B18" s="95" t="s">
        <v>22</v>
      </c>
      <c r="C18" s="52">
        <v>40</v>
      </c>
      <c r="D18" s="25">
        <v>80</v>
      </c>
      <c r="E18" s="179" t="s">
        <v>416</v>
      </c>
      <c r="F18" s="6">
        <v>150</v>
      </c>
      <c r="G18" s="24">
        <v>10000</v>
      </c>
      <c r="H18" s="171" t="s">
        <v>20</v>
      </c>
      <c r="I18" s="39">
        <v>28.1</v>
      </c>
      <c r="J18" s="18">
        <v>15</v>
      </c>
      <c r="K18" s="18">
        <v>14.7</v>
      </c>
      <c r="L18" s="18">
        <v>11.8</v>
      </c>
      <c r="M18" s="18">
        <v>13.2</v>
      </c>
      <c r="N18" s="26">
        <v>40.200000000000003</v>
      </c>
      <c r="O18" s="40">
        <v>36.5</v>
      </c>
      <c r="P18" s="39">
        <v>3.63</v>
      </c>
      <c r="Q18" s="18">
        <v>15.1</v>
      </c>
      <c r="R18" s="18">
        <v>25.2</v>
      </c>
      <c r="S18" s="51">
        <v>53.2</v>
      </c>
      <c r="T18" s="39">
        <v>2.7</v>
      </c>
      <c r="U18" s="18">
        <v>2.27</v>
      </c>
      <c r="V18" s="18">
        <v>28</v>
      </c>
      <c r="W18" s="26">
        <v>43.6</v>
      </c>
      <c r="X18" s="26">
        <v>56.6</v>
      </c>
      <c r="Y18" s="51">
        <v>68.3</v>
      </c>
      <c r="Z18" s="39">
        <v>35</v>
      </c>
      <c r="AA18" s="26">
        <v>50.8</v>
      </c>
      <c r="AB18" s="26">
        <v>75.8</v>
      </c>
      <c r="AC18" s="51">
        <v>56.9</v>
      </c>
      <c r="AD18" s="39">
        <v>7.03</v>
      </c>
      <c r="AE18" s="18">
        <v>1.82</v>
      </c>
      <c r="AF18" s="18">
        <v>7.3</v>
      </c>
      <c r="AG18" s="18">
        <v>14.4</v>
      </c>
      <c r="AH18" s="40">
        <v>16.7</v>
      </c>
      <c r="AI18" s="39">
        <v>9.52</v>
      </c>
      <c r="AJ18" s="18">
        <v>11.4</v>
      </c>
      <c r="AK18" s="26">
        <v>40.6</v>
      </c>
      <c r="AL18" s="26">
        <v>48</v>
      </c>
      <c r="AM18" s="26">
        <v>52.6</v>
      </c>
      <c r="AN18" s="51">
        <v>50.6</v>
      </c>
      <c r="AO18" s="39" t="s">
        <v>20</v>
      </c>
      <c r="AP18" s="18">
        <v>16.2</v>
      </c>
      <c r="AQ18" s="18">
        <v>23</v>
      </c>
      <c r="AR18" s="18">
        <v>20.6</v>
      </c>
      <c r="AS18" s="40">
        <v>10.6</v>
      </c>
      <c r="AT18" s="39">
        <v>11.8</v>
      </c>
      <c r="AU18" s="18">
        <v>15.9</v>
      </c>
      <c r="AV18" s="18">
        <v>26.9</v>
      </c>
      <c r="AW18" s="18">
        <v>32.799999999999997</v>
      </c>
      <c r="AX18" s="26">
        <v>62.3</v>
      </c>
      <c r="AY18" s="51">
        <v>45.9</v>
      </c>
      <c r="AZ18" s="37">
        <v>19.399999999999999</v>
      </c>
      <c r="BA18" s="38">
        <v>33.799999999999997</v>
      </c>
      <c r="BB18" s="37">
        <v>27.4</v>
      </c>
      <c r="BC18" s="66">
        <v>41.5</v>
      </c>
      <c r="BD18" s="37">
        <v>9.76</v>
      </c>
      <c r="BE18" s="38">
        <v>37.200000000000003</v>
      </c>
      <c r="BF18" s="37">
        <v>18.899999999999999</v>
      </c>
      <c r="BG18" s="7">
        <v>19</v>
      </c>
      <c r="BH18" s="66">
        <v>43</v>
      </c>
      <c r="BI18" s="37">
        <v>36.9</v>
      </c>
      <c r="BJ18" s="38">
        <v>7.18</v>
      </c>
      <c r="BK18" s="72">
        <v>12.1</v>
      </c>
      <c r="BL18" s="72">
        <v>8.5399999999999991</v>
      </c>
    </row>
    <row r="19" spans="1:64" x14ac:dyDescent="0.2">
      <c r="A19" s="87" t="s">
        <v>34</v>
      </c>
      <c r="B19" s="95" t="s">
        <v>22</v>
      </c>
      <c r="C19" s="52">
        <v>40</v>
      </c>
      <c r="D19" s="25">
        <v>80</v>
      </c>
      <c r="E19" s="179" t="s">
        <v>417</v>
      </c>
      <c r="F19" s="6">
        <v>200</v>
      </c>
      <c r="G19" s="24">
        <v>2500</v>
      </c>
      <c r="H19" s="171" t="s">
        <v>20</v>
      </c>
      <c r="I19" s="39">
        <v>17.399999999999999</v>
      </c>
      <c r="J19" s="18">
        <v>25.4</v>
      </c>
      <c r="K19" s="18">
        <v>19.100000000000001</v>
      </c>
      <c r="L19" s="18">
        <v>17.3</v>
      </c>
      <c r="M19" s="18">
        <v>19.3</v>
      </c>
      <c r="N19" s="18">
        <v>35</v>
      </c>
      <c r="O19" s="40">
        <v>24.9</v>
      </c>
      <c r="P19" s="39">
        <v>2.69</v>
      </c>
      <c r="Q19" s="18">
        <v>13.4</v>
      </c>
      <c r="R19" s="18">
        <v>27</v>
      </c>
      <c r="S19" s="40">
        <v>35.5</v>
      </c>
      <c r="T19" s="39">
        <v>1.78</v>
      </c>
      <c r="U19" s="18">
        <v>1.93</v>
      </c>
      <c r="V19" s="18">
        <v>12.8</v>
      </c>
      <c r="W19" s="18">
        <v>33.5</v>
      </c>
      <c r="X19" s="26">
        <v>42.1</v>
      </c>
      <c r="Y19" s="51">
        <v>50.3</v>
      </c>
      <c r="Z19" s="39">
        <v>35.5</v>
      </c>
      <c r="AA19" s="26">
        <v>40.6</v>
      </c>
      <c r="AB19" s="26">
        <v>54.7</v>
      </c>
      <c r="AC19" s="40">
        <v>39.299999999999997</v>
      </c>
      <c r="AD19" s="39">
        <v>7.42</v>
      </c>
      <c r="AE19" s="18">
        <v>0.88400000000000001</v>
      </c>
      <c r="AF19" s="18">
        <v>6.54</v>
      </c>
      <c r="AG19" s="18">
        <v>11.3</v>
      </c>
      <c r="AH19" s="40">
        <v>12.9</v>
      </c>
      <c r="AI19" s="39">
        <v>9.0500000000000007</v>
      </c>
      <c r="AJ19" s="18">
        <v>10.199999999999999</v>
      </c>
      <c r="AK19" s="18">
        <v>29.8</v>
      </c>
      <c r="AL19" s="18">
        <v>32.1</v>
      </c>
      <c r="AM19" s="18">
        <v>30.6</v>
      </c>
      <c r="AN19" s="51">
        <v>43.5</v>
      </c>
      <c r="AO19" s="39" t="s">
        <v>20</v>
      </c>
      <c r="AP19" s="18">
        <v>11.7</v>
      </c>
      <c r="AQ19" s="18">
        <v>21.6</v>
      </c>
      <c r="AR19" s="18">
        <v>22</v>
      </c>
      <c r="AS19" s="40">
        <v>12.8</v>
      </c>
      <c r="AT19" s="39">
        <v>10.7</v>
      </c>
      <c r="AU19" s="18">
        <v>14.6</v>
      </c>
      <c r="AV19" s="18">
        <v>20.100000000000001</v>
      </c>
      <c r="AW19" s="18">
        <v>27.6</v>
      </c>
      <c r="AX19" s="18">
        <v>38.6</v>
      </c>
      <c r="AY19" s="40">
        <v>29.8</v>
      </c>
      <c r="AZ19" s="37">
        <v>19.5</v>
      </c>
      <c r="BA19" s="38">
        <v>21.5</v>
      </c>
      <c r="BB19" s="37">
        <v>17.3</v>
      </c>
      <c r="BC19" s="38">
        <v>34.1</v>
      </c>
      <c r="BD19" s="37">
        <v>11.8</v>
      </c>
      <c r="BE19" s="38">
        <v>35.299999999999997</v>
      </c>
      <c r="BF19" s="37">
        <v>16.3</v>
      </c>
      <c r="BG19" s="141">
        <v>113</v>
      </c>
      <c r="BH19" s="38">
        <v>37.9</v>
      </c>
      <c r="BI19" s="37">
        <v>33.200000000000003</v>
      </c>
      <c r="BJ19" s="38">
        <v>5.39</v>
      </c>
      <c r="BK19" s="72">
        <v>14.7</v>
      </c>
      <c r="BL19" s="72">
        <v>10.7</v>
      </c>
    </row>
    <row r="20" spans="1:64" x14ac:dyDescent="0.2">
      <c r="A20" s="87" t="s">
        <v>35</v>
      </c>
      <c r="B20" s="95" t="s">
        <v>22</v>
      </c>
      <c r="C20" s="52">
        <v>0.1</v>
      </c>
      <c r="D20" s="25">
        <v>0.25</v>
      </c>
      <c r="E20" s="180" t="s">
        <v>418</v>
      </c>
      <c r="F20" s="6">
        <v>2.5</v>
      </c>
      <c r="G20" s="24">
        <v>50</v>
      </c>
      <c r="H20" s="171" t="s">
        <v>20</v>
      </c>
      <c r="I20" s="39" t="s">
        <v>83</v>
      </c>
      <c r="J20" s="25">
        <v>0.317</v>
      </c>
      <c r="K20" s="25">
        <v>0.32400000000000001</v>
      </c>
      <c r="L20" s="25">
        <v>0.29799999999999999</v>
      </c>
      <c r="M20" s="25">
        <v>0.224</v>
      </c>
      <c r="N20" s="18" t="s">
        <v>83</v>
      </c>
      <c r="O20" s="40" t="s">
        <v>83</v>
      </c>
      <c r="P20" s="39" t="s">
        <v>83</v>
      </c>
      <c r="Q20" s="18" t="s">
        <v>83</v>
      </c>
      <c r="R20" s="18" t="s">
        <v>83</v>
      </c>
      <c r="S20" s="40" t="s">
        <v>83</v>
      </c>
      <c r="T20" s="39" t="s">
        <v>83</v>
      </c>
      <c r="U20" s="18" t="s">
        <v>83</v>
      </c>
      <c r="V20" s="18" t="s">
        <v>83</v>
      </c>
      <c r="W20" s="18" t="s">
        <v>83</v>
      </c>
      <c r="X20" s="18" t="s">
        <v>83</v>
      </c>
      <c r="Y20" s="40" t="s">
        <v>83</v>
      </c>
      <c r="Z20" s="142">
        <v>2.17</v>
      </c>
      <c r="AA20" s="25">
        <v>0.436</v>
      </c>
      <c r="AB20" s="18" t="s">
        <v>83</v>
      </c>
      <c r="AC20" s="40" t="s">
        <v>83</v>
      </c>
      <c r="AD20" s="39" t="s">
        <v>83</v>
      </c>
      <c r="AE20" s="18" t="s">
        <v>83</v>
      </c>
      <c r="AF20" s="18" t="s">
        <v>83</v>
      </c>
      <c r="AG20" s="18" t="s">
        <v>83</v>
      </c>
      <c r="AH20" s="40" t="s">
        <v>83</v>
      </c>
      <c r="AI20" s="39" t="s">
        <v>83</v>
      </c>
      <c r="AJ20" s="18" t="s">
        <v>83</v>
      </c>
      <c r="AK20" s="140">
        <v>0.625</v>
      </c>
      <c r="AL20" s="18" t="s">
        <v>83</v>
      </c>
      <c r="AM20" s="18" t="s">
        <v>83</v>
      </c>
      <c r="AN20" s="40" t="s">
        <v>83</v>
      </c>
      <c r="AO20" s="39" t="s">
        <v>20</v>
      </c>
      <c r="AP20" s="18" t="s">
        <v>83</v>
      </c>
      <c r="AQ20" s="18" t="s">
        <v>83</v>
      </c>
      <c r="AR20" s="18" t="s">
        <v>83</v>
      </c>
      <c r="AS20" s="40" t="s">
        <v>83</v>
      </c>
      <c r="AT20" s="39" t="s">
        <v>83</v>
      </c>
      <c r="AU20" s="18" t="s">
        <v>83</v>
      </c>
      <c r="AV20" s="25">
        <v>0.251</v>
      </c>
      <c r="AW20" s="25">
        <v>0.39600000000000002</v>
      </c>
      <c r="AX20" s="18" t="s">
        <v>83</v>
      </c>
      <c r="AY20" s="40" t="s">
        <v>83</v>
      </c>
      <c r="AZ20" s="144">
        <v>0.75900000000000001</v>
      </c>
      <c r="BA20" s="38" t="s">
        <v>202</v>
      </c>
      <c r="BB20" s="63">
        <v>0.23200000000000001</v>
      </c>
      <c r="BC20" s="38" t="s">
        <v>202</v>
      </c>
      <c r="BD20" s="37" t="s">
        <v>202</v>
      </c>
      <c r="BE20" s="38" t="s">
        <v>202</v>
      </c>
      <c r="BF20" s="37">
        <v>4.24E-2</v>
      </c>
      <c r="BG20" s="141">
        <v>2.4500000000000002</v>
      </c>
      <c r="BH20" s="66">
        <v>0.158</v>
      </c>
      <c r="BI20" s="61">
        <v>0.55100000000000005</v>
      </c>
      <c r="BJ20" s="38" t="s">
        <v>202</v>
      </c>
      <c r="BK20" s="72">
        <v>0.24299999999999999</v>
      </c>
      <c r="BL20" s="72">
        <v>0.11</v>
      </c>
    </row>
    <row r="21" spans="1:64" x14ac:dyDescent="0.2">
      <c r="A21" s="87" t="s">
        <v>36</v>
      </c>
      <c r="B21" s="95" t="s">
        <v>22</v>
      </c>
      <c r="C21" s="52">
        <v>35</v>
      </c>
      <c r="D21" s="25">
        <v>40</v>
      </c>
      <c r="E21" s="179" t="s">
        <v>431</v>
      </c>
      <c r="F21" s="6">
        <v>120</v>
      </c>
      <c r="G21" s="24">
        <v>1000</v>
      </c>
      <c r="H21" s="171" t="s">
        <v>20</v>
      </c>
      <c r="I21" s="39">
        <v>13.8</v>
      </c>
      <c r="J21" s="18">
        <v>8.42</v>
      </c>
      <c r="K21" s="18">
        <v>9.5500000000000007</v>
      </c>
      <c r="L21" s="18">
        <v>9.16</v>
      </c>
      <c r="M21" s="18">
        <v>9.5399999999999991</v>
      </c>
      <c r="N21" s="18">
        <v>29.6</v>
      </c>
      <c r="O21" s="40">
        <v>24.6</v>
      </c>
      <c r="P21" s="39">
        <v>2.38</v>
      </c>
      <c r="Q21" s="18">
        <v>12.8</v>
      </c>
      <c r="R21" s="18">
        <v>18.600000000000001</v>
      </c>
      <c r="S21" s="51">
        <v>36</v>
      </c>
      <c r="T21" s="39">
        <v>1.45</v>
      </c>
      <c r="U21" s="18">
        <v>1.5</v>
      </c>
      <c r="V21" s="18">
        <v>10.6</v>
      </c>
      <c r="W21" s="18">
        <v>29.2</v>
      </c>
      <c r="X21" s="25">
        <v>40.9</v>
      </c>
      <c r="Y21" s="50">
        <v>45.7</v>
      </c>
      <c r="Z21" s="39">
        <v>19.2</v>
      </c>
      <c r="AA21" s="18">
        <v>34.9</v>
      </c>
      <c r="AB21" s="25">
        <v>50.6</v>
      </c>
      <c r="AC21" s="51">
        <v>36</v>
      </c>
      <c r="AD21" s="39">
        <v>4.4800000000000004</v>
      </c>
      <c r="AE21" s="18">
        <v>0.85899999999999999</v>
      </c>
      <c r="AF21" s="18">
        <v>4.54</v>
      </c>
      <c r="AG21" s="18">
        <v>9.0500000000000007</v>
      </c>
      <c r="AH21" s="40">
        <v>9.01</v>
      </c>
      <c r="AI21" s="39">
        <v>5.26</v>
      </c>
      <c r="AJ21" s="18">
        <v>5.87</v>
      </c>
      <c r="AK21" s="18">
        <v>25.4</v>
      </c>
      <c r="AL21" s="26">
        <v>35.5</v>
      </c>
      <c r="AM21" s="26">
        <v>35.9</v>
      </c>
      <c r="AN21" s="40">
        <v>34.1</v>
      </c>
      <c r="AO21" s="39" t="s">
        <v>20</v>
      </c>
      <c r="AP21" s="18">
        <v>8.3699999999999992</v>
      </c>
      <c r="AQ21" s="18">
        <v>14.2</v>
      </c>
      <c r="AR21" s="18">
        <v>15.5</v>
      </c>
      <c r="AS21" s="40">
        <v>7.99</v>
      </c>
      <c r="AT21" s="39">
        <v>8.56</v>
      </c>
      <c r="AU21" s="18">
        <v>9.9600000000000009</v>
      </c>
      <c r="AV21" s="18">
        <v>16.7</v>
      </c>
      <c r="AW21" s="18">
        <v>20</v>
      </c>
      <c r="AX21" s="25">
        <v>40</v>
      </c>
      <c r="AY21" s="40">
        <v>30.2</v>
      </c>
      <c r="AZ21" s="37">
        <v>10.9</v>
      </c>
      <c r="BA21" s="38">
        <v>26</v>
      </c>
      <c r="BB21" s="37">
        <v>17.8</v>
      </c>
      <c r="BC21" s="38">
        <v>31.5</v>
      </c>
      <c r="BD21" s="37">
        <v>5.92</v>
      </c>
      <c r="BE21" s="38">
        <v>34.299999999999997</v>
      </c>
      <c r="BF21" s="37">
        <v>12.1</v>
      </c>
      <c r="BG21" s="7">
        <v>14.6</v>
      </c>
      <c r="BH21" s="66">
        <v>37</v>
      </c>
      <c r="BI21" s="37">
        <v>25.8</v>
      </c>
      <c r="BJ21" s="38">
        <v>5.05</v>
      </c>
      <c r="BK21" s="72">
        <v>7.08</v>
      </c>
      <c r="BL21" s="72">
        <v>6.39</v>
      </c>
    </row>
    <row r="22" spans="1:64" x14ac:dyDescent="0.2">
      <c r="A22" s="87" t="s">
        <v>37</v>
      </c>
      <c r="B22" s="95" t="s">
        <v>22</v>
      </c>
      <c r="C22" s="52">
        <v>20</v>
      </c>
      <c r="D22" s="25">
        <v>50</v>
      </c>
      <c r="E22" s="179" t="s">
        <v>431</v>
      </c>
      <c r="F22" s="6">
        <v>400</v>
      </c>
      <c r="G22" s="24">
        <v>2500</v>
      </c>
      <c r="H22" s="171" t="s">
        <v>20</v>
      </c>
      <c r="I22" s="53">
        <v>81.2</v>
      </c>
      <c r="J22" s="6">
        <v>668</v>
      </c>
      <c r="K22" s="140">
        <v>329</v>
      </c>
      <c r="L22" s="140">
        <v>262</v>
      </c>
      <c r="M22" s="140">
        <v>214</v>
      </c>
      <c r="N22" s="140">
        <v>295</v>
      </c>
      <c r="O22" s="50">
        <v>77.400000000000006</v>
      </c>
      <c r="P22" s="39">
        <v>8.02</v>
      </c>
      <c r="Q22" s="18">
        <v>6.36</v>
      </c>
      <c r="R22" s="25">
        <v>80.099999999999994</v>
      </c>
      <c r="S22" s="51">
        <v>30.8</v>
      </c>
      <c r="T22" s="39">
        <v>6.2</v>
      </c>
      <c r="U22" s="18">
        <v>5.26</v>
      </c>
      <c r="V22" s="18">
        <v>6.42</v>
      </c>
      <c r="W22" s="18">
        <v>18.8</v>
      </c>
      <c r="X22" s="26">
        <v>22.8</v>
      </c>
      <c r="Y22" s="51">
        <v>27.8</v>
      </c>
      <c r="Z22" s="54">
        <v>473</v>
      </c>
      <c r="AA22" s="140">
        <v>161</v>
      </c>
      <c r="AB22" s="26">
        <v>31.2</v>
      </c>
      <c r="AC22" s="51">
        <v>28.7</v>
      </c>
      <c r="AD22" s="39">
        <v>4.75</v>
      </c>
      <c r="AE22" s="18">
        <v>7.29</v>
      </c>
      <c r="AF22" s="18">
        <v>5.48</v>
      </c>
      <c r="AG22" s="18">
        <v>5.52</v>
      </c>
      <c r="AH22" s="40">
        <v>8.16</v>
      </c>
      <c r="AI22" s="39">
        <v>4.93</v>
      </c>
      <c r="AJ22" s="18">
        <v>13.3</v>
      </c>
      <c r="AK22" s="140">
        <v>258</v>
      </c>
      <c r="AL22" s="25">
        <v>79.099999999999994</v>
      </c>
      <c r="AM22" s="26">
        <v>33.6</v>
      </c>
      <c r="AN22" s="51">
        <v>34.6</v>
      </c>
      <c r="AO22" s="39" t="s">
        <v>20</v>
      </c>
      <c r="AP22" s="18">
        <v>6.61</v>
      </c>
      <c r="AQ22" s="18">
        <v>12</v>
      </c>
      <c r="AR22" s="18">
        <v>8.5399999999999991</v>
      </c>
      <c r="AS22" s="40">
        <v>6.58</v>
      </c>
      <c r="AT22" s="39">
        <v>14.1</v>
      </c>
      <c r="AU22" s="26">
        <v>38.9</v>
      </c>
      <c r="AV22" s="140">
        <v>143</v>
      </c>
      <c r="AW22" s="140">
        <v>195</v>
      </c>
      <c r="AX22" s="26">
        <v>28.8</v>
      </c>
      <c r="AY22" s="51">
        <v>24.3</v>
      </c>
      <c r="AZ22" s="67">
        <v>401</v>
      </c>
      <c r="BA22" s="66">
        <v>25</v>
      </c>
      <c r="BB22" s="144">
        <v>144</v>
      </c>
      <c r="BC22" s="66">
        <v>31.6</v>
      </c>
      <c r="BD22" s="63">
        <v>28.6</v>
      </c>
      <c r="BE22" s="38">
        <v>19.7</v>
      </c>
      <c r="BF22" s="37">
        <v>18.100000000000001</v>
      </c>
      <c r="BG22" s="20">
        <v>1370</v>
      </c>
      <c r="BH22" s="145">
        <v>272</v>
      </c>
      <c r="BI22" s="144">
        <v>209</v>
      </c>
      <c r="BJ22" s="38">
        <v>5.9</v>
      </c>
      <c r="BK22" s="146">
        <v>133</v>
      </c>
      <c r="BL22" s="73">
        <v>79.099999999999994</v>
      </c>
    </row>
    <row r="23" spans="1:64" s="14" customFormat="1" x14ac:dyDescent="0.2">
      <c r="A23" s="87" t="s">
        <v>38</v>
      </c>
      <c r="B23" s="95" t="s">
        <v>22</v>
      </c>
      <c r="C23" s="52" t="s">
        <v>20</v>
      </c>
      <c r="D23" s="25">
        <v>100</v>
      </c>
      <c r="E23" s="179" t="s">
        <v>417</v>
      </c>
      <c r="F23" s="6">
        <v>200</v>
      </c>
      <c r="G23" s="24">
        <v>10000</v>
      </c>
      <c r="H23" s="171" t="s">
        <v>20</v>
      </c>
      <c r="I23" s="39">
        <v>30.3</v>
      </c>
      <c r="J23" s="18">
        <v>19.5</v>
      </c>
      <c r="K23" s="18">
        <v>30.2</v>
      </c>
      <c r="L23" s="18">
        <v>29.4</v>
      </c>
      <c r="M23" s="18">
        <v>30.8</v>
      </c>
      <c r="N23" s="18">
        <v>58.4</v>
      </c>
      <c r="O23" s="40">
        <v>50</v>
      </c>
      <c r="P23" s="39">
        <v>9.23</v>
      </c>
      <c r="Q23" s="18">
        <v>21.7</v>
      </c>
      <c r="R23" s="18">
        <v>27.7</v>
      </c>
      <c r="S23" s="40">
        <v>71.8</v>
      </c>
      <c r="T23" s="39">
        <v>3.99</v>
      </c>
      <c r="U23" s="18">
        <v>3.71</v>
      </c>
      <c r="V23" s="18">
        <v>27</v>
      </c>
      <c r="W23" s="18">
        <v>60.8</v>
      </c>
      <c r="X23" s="18">
        <v>72.400000000000006</v>
      </c>
      <c r="Y23" s="40">
        <v>89.8</v>
      </c>
      <c r="Z23" s="39">
        <v>44</v>
      </c>
      <c r="AA23" s="18">
        <v>65.3</v>
      </c>
      <c r="AB23" s="18">
        <v>92</v>
      </c>
      <c r="AC23" s="40">
        <v>77.7</v>
      </c>
      <c r="AD23" s="39">
        <v>15.5</v>
      </c>
      <c r="AE23" s="18">
        <v>3.04</v>
      </c>
      <c r="AF23" s="18">
        <v>21.9</v>
      </c>
      <c r="AG23" s="18">
        <v>21.9</v>
      </c>
      <c r="AH23" s="40">
        <v>23.9</v>
      </c>
      <c r="AI23" s="39">
        <v>19.899999999999999</v>
      </c>
      <c r="AJ23" s="18">
        <v>19.399999999999999</v>
      </c>
      <c r="AK23" s="18">
        <v>59</v>
      </c>
      <c r="AL23" s="18">
        <v>69.3</v>
      </c>
      <c r="AM23" s="18">
        <v>72.2</v>
      </c>
      <c r="AN23" s="40">
        <v>71.599999999999994</v>
      </c>
      <c r="AO23" s="39" t="s">
        <v>20</v>
      </c>
      <c r="AP23" s="18">
        <v>25</v>
      </c>
      <c r="AQ23" s="18">
        <v>29.1</v>
      </c>
      <c r="AR23" s="18">
        <v>27.4</v>
      </c>
      <c r="AS23" s="40">
        <v>21.8</v>
      </c>
      <c r="AT23" s="39">
        <v>24.8</v>
      </c>
      <c r="AU23" s="18">
        <v>28.1</v>
      </c>
      <c r="AV23" s="18">
        <v>38.6</v>
      </c>
      <c r="AW23" s="18">
        <v>45.9</v>
      </c>
      <c r="AX23" s="18">
        <v>84.4</v>
      </c>
      <c r="AY23" s="40">
        <v>63.7</v>
      </c>
      <c r="AZ23" s="37">
        <v>15.8</v>
      </c>
      <c r="BA23" s="38">
        <v>25.2</v>
      </c>
      <c r="BB23" s="37">
        <v>23.7</v>
      </c>
      <c r="BC23" s="38">
        <v>44.5</v>
      </c>
      <c r="BD23" s="37">
        <v>14.4</v>
      </c>
      <c r="BE23" s="38">
        <v>45.1</v>
      </c>
      <c r="BF23" s="37">
        <v>22</v>
      </c>
      <c r="BG23" s="7">
        <v>21</v>
      </c>
      <c r="BH23" s="38">
        <v>49.9</v>
      </c>
      <c r="BI23" s="37">
        <v>45.6</v>
      </c>
      <c r="BJ23" s="38">
        <v>10.1</v>
      </c>
      <c r="BK23" s="72">
        <v>19</v>
      </c>
      <c r="BL23" s="72">
        <v>15.6</v>
      </c>
    </row>
    <row r="24" spans="1:64" x14ac:dyDescent="0.2">
      <c r="A24" s="87" t="s">
        <v>39</v>
      </c>
      <c r="B24" s="95" t="s">
        <v>22</v>
      </c>
      <c r="C24" s="52">
        <v>120</v>
      </c>
      <c r="D24" s="25">
        <v>250</v>
      </c>
      <c r="E24" s="179" t="s">
        <v>419</v>
      </c>
      <c r="F24" s="6">
        <v>500</v>
      </c>
      <c r="G24" s="24">
        <v>2500</v>
      </c>
      <c r="H24" s="171" t="s">
        <v>20</v>
      </c>
      <c r="I24" s="39">
        <v>96.2</v>
      </c>
      <c r="J24" s="25">
        <v>254</v>
      </c>
      <c r="K24" s="26">
        <v>242</v>
      </c>
      <c r="L24" s="26">
        <v>200</v>
      </c>
      <c r="M24" s="25">
        <v>274</v>
      </c>
      <c r="N24" s="26">
        <v>203</v>
      </c>
      <c r="O24" s="40">
        <v>109</v>
      </c>
      <c r="P24" s="39">
        <v>24.5</v>
      </c>
      <c r="Q24" s="18">
        <v>38</v>
      </c>
      <c r="R24" s="18">
        <v>83.5</v>
      </c>
      <c r="S24" s="40">
        <v>100</v>
      </c>
      <c r="T24" s="39">
        <v>21.6</v>
      </c>
      <c r="U24" s="18">
        <v>22.4</v>
      </c>
      <c r="V24" s="18">
        <v>37.200000000000003</v>
      </c>
      <c r="W24" s="18">
        <v>89.7</v>
      </c>
      <c r="X24" s="18">
        <v>112</v>
      </c>
      <c r="Y24" s="51">
        <v>125</v>
      </c>
      <c r="Z24" s="53">
        <v>439</v>
      </c>
      <c r="AA24" s="26">
        <v>195</v>
      </c>
      <c r="AB24" s="26">
        <v>135</v>
      </c>
      <c r="AC24" s="40">
        <v>116</v>
      </c>
      <c r="AD24" s="39">
        <v>25.6</v>
      </c>
      <c r="AE24" s="18">
        <v>21.7</v>
      </c>
      <c r="AF24" s="18">
        <v>26</v>
      </c>
      <c r="AG24" s="18">
        <v>34.200000000000003</v>
      </c>
      <c r="AH24" s="40">
        <v>40.1</v>
      </c>
      <c r="AI24" s="39">
        <v>23.1</v>
      </c>
      <c r="AJ24" s="18">
        <v>30</v>
      </c>
      <c r="AK24" s="25">
        <v>254</v>
      </c>
      <c r="AL24" s="26">
        <v>145</v>
      </c>
      <c r="AM24" s="18">
        <v>99.5</v>
      </c>
      <c r="AN24" s="40">
        <v>108</v>
      </c>
      <c r="AO24" s="39" t="s">
        <v>20</v>
      </c>
      <c r="AP24" s="18">
        <v>32.200000000000003</v>
      </c>
      <c r="AQ24" s="18">
        <v>47.3</v>
      </c>
      <c r="AR24" s="18">
        <v>49.3</v>
      </c>
      <c r="AS24" s="40">
        <v>38</v>
      </c>
      <c r="AT24" s="39">
        <v>39.5</v>
      </c>
      <c r="AU24" s="18">
        <v>57.8</v>
      </c>
      <c r="AV24" s="26">
        <v>135</v>
      </c>
      <c r="AW24" s="26">
        <v>188</v>
      </c>
      <c r="AX24" s="26">
        <v>127</v>
      </c>
      <c r="AY24" s="40">
        <v>93</v>
      </c>
      <c r="AZ24" s="61">
        <v>361</v>
      </c>
      <c r="BA24" s="38">
        <v>60.6</v>
      </c>
      <c r="BB24" s="63">
        <v>131</v>
      </c>
      <c r="BC24" s="38">
        <v>105</v>
      </c>
      <c r="BD24" s="37">
        <v>43.5</v>
      </c>
      <c r="BE24" s="38">
        <v>89.2</v>
      </c>
      <c r="BF24" s="37">
        <v>51</v>
      </c>
      <c r="BG24" s="20">
        <v>1500</v>
      </c>
      <c r="BH24" s="62">
        <v>275</v>
      </c>
      <c r="BI24" s="63">
        <v>240</v>
      </c>
      <c r="BJ24" s="38">
        <v>21.3</v>
      </c>
      <c r="BK24" s="72">
        <v>124</v>
      </c>
      <c r="BL24" s="72">
        <v>68.8</v>
      </c>
    </row>
    <row r="25" spans="1:64" x14ac:dyDescent="0.2">
      <c r="A25" s="87" t="s">
        <v>40</v>
      </c>
      <c r="B25" s="95" t="s">
        <v>22</v>
      </c>
      <c r="C25" s="52" t="s">
        <v>20</v>
      </c>
      <c r="D25" s="25">
        <v>25</v>
      </c>
      <c r="E25" s="140" t="s">
        <v>20</v>
      </c>
      <c r="F25" s="6">
        <v>150</v>
      </c>
      <c r="G25" s="24">
        <v>700</v>
      </c>
      <c r="H25" s="171" t="s">
        <v>20</v>
      </c>
      <c r="I25" s="39" t="s">
        <v>20</v>
      </c>
      <c r="J25" s="18" t="s">
        <v>20</v>
      </c>
      <c r="K25" s="18" t="s">
        <v>28</v>
      </c>
      <c r="L25" s="18" t="s">
        <v>20</v>
      </c>
      <c r="M25" s="18" t="s">
        <v>28</v>
      </c>
      <c r="N25" s="18" t="s">
        <v>20</v>
      </c>
      <c r="O25" s="40" t="s">
        <v>20</v>
      </c>
      <c r="P25" s="39" t="s">
        <v>20</v>
      </c>
      <c r="Q25" s="18" t="s">
        <v>20</v>
      </c>
      <c r="R25" s="18" t="s">
        <v>20</v>
      </c>
      <c r="S25" s="40" t="s">
        <v>20</v>
      </c>
      <c r="T25" s="39" t="s">
        <v>20</v>
      </c>
      <c r="U25" s="18" t="s">
        <v>20</v>
      </c>
      <c r="V25" s="18" t="s">
        <v>20</v>
      </c>
      <c r="W25" s="18" t="s">
        <v>20</v>
      </c>
      <c r="X25" s="18" t="s">
        <v>20</v>
      </c>
      <c r="Y25" s="40" t="s">
        <v>20</v>
      </c>
      <c r="Z25" s="39" t="s">
        <v>28</v>
      </c>
      <c r="AA25" s="18" t="s">
        <v>20</v>
      </c>
      <c r="AB25" s="18" t="s">
        <v>20</v>
      </c>
      <c r="AC25" s="40" t="s">
        <v>20</v>
      </c>
      <c r="AD25" s="39" t="s">
        <v>28</v>
      </c>
      <c r="AE25" s="18" t="s">
        <v>20</v>
      </c>
      <c r="AF25" s="18" t="s">
        <v>20</v>
      </c>
      <c r="AG25" s="18" t="s">
        <v>20</v>
      </c>
      <c r="AH25" s="40" t="s">
        <v>20</v>
      </c>
      <c r="AI25" s="39" t="s">
        <v>20</v>
      </c>
      <c r="AJ25" s="18" t="s">
        <v>20</v>
      </c>
      <c r="AK25" s="18" t="s">
        <v>20</v>
      </c>
      <c r="AL25" s="18" t="s">
        <v>20</v>
      </c>
      <c r="AM25" s="18" t="s">
        <v>20</v>
      </c>
      <c r="AN25" s="40" t="s">
        <v>20</v>
      </c>
      <c r="AO25" s="39" t="s">
        <v>20</v>
      </c>
      <c r="AP25" s="18" t="s">
        <v>20</v>
      </c>
      <c r="AQ25" s="18" t="s">
        <v>20</v>
      </c>
      <c r="AR25" s="18" t="s">
        <v>20</v>
      </c>
      <c r="AS25" s="40" t="s">
        <v>20</v>
      </c>
      <c r="AT25" s="39" t="s">
        <v>20</v>
      </c>
      <c r="AU25" s="18" t="s">
        <v>20</v>
      </c>
      <c r="AV25" s="18" t="s">
        <v>20</v>
      </c>
      <c r="AW25" s="18" t="s">
        <v>20</v>
      </c>
      <c r="AX25" s="18" t="s">
        <v>20</v>
      </c>
      <c r="AY25" s="40" t="s">
        <v>20</v>
      </c>
      <c r="AZ25" s="37" t="s">
        <v>28</v>
      </c>
      <c r="BA25" s="38" t="s">
        <v>20</v>
      </c>
      <c r="BB25" s="37" t="s">
        <v>28</v>
      </c>
      <c r="BC25" s="38" t="s">
        <v>20</v>
      </c>
      <c r="BD25" s="37" t="s">
        <v>28</v>
      </c>
      <c r="BE25" s="38" t="s">
        <v>20</v>
      </c>
      <c r="BF25" s="37" t="s">
        <v>28</v>
      </c>
      <c r="BG25" s="23" t="s">
        <v>20</v>
      </c>
      <c r="BH25" s="40" t="s">
        <v>20</v>
      </c>
      <c r="BI25" s="37" t="s">
        <v>28</v>
      </c>
      <c r="BJ25" s="36" t="s">
        <v>20</v>
      </c>
      <c r="BK25" s="70" t="s">
        <v>20</v>
      </c>
      <c r="BL25" s="70" t="s">
        <v>20</v>
      </c>
    </row>
    <row r="26" spans="1:64" x14ac:dyDescent="0.2">
      <c r="A26" s="87" t="s">
        <v>41</v>
      </c>
      <c r="B26" s="95" t="s">
        <v>22</v>
      </c>
      <c r="C26" s="52" t="s">
        <v>20</v>
      </c>
      <c r="D26" s="25">
        <v>20</v>
      </c>
      <c r="E26" s="179" t="str">
        <f ca="1">IF(ISNA(VLOOKUP($E26,[2]Kommentarer!$C$11:$I$246,5,FALSE)),"",VLOOKUP($E26,[2]Kommentarer!$C$11:$I$246,5,FALSE))</f>
        <v>35</v>
      </c>
      <c r="F26" s="6">
        <v>120</v>
      </c>
      <c r="G26" s="24">
        <v>700</v>
      </c>
      <c r="H26" s="171" t="s">
        <v>20</v>
      </c>
      <c r="I26" s="39" t="s">
        <v>20</v>
      </c>
      <c r="J26" s="18" t="s">
        <v>20</v>
      </c>
      <c r="K26" s="18" t="s">
        <v>28</v>
      </c>
      <c r="L26" s="18" t="s">
        <v>20</v>
      </c>
      <c r="M26" s="18">
        <v>15</v>
      </c>
      <c r="N26" s="18" t="s">
        <v>20</v>
      </c>
      <c r="O26" s="40" t="s">
        <v>20</v>
      </c>
      <c r="P26" s="39" t="s">
        <v>20</v>
      </c>
      <c r="Q26" s="18" t="s">
        <v>20</v>
      </c>
      <c r="R26" s="18" t="s">
        <v>20</v>
      </c>
      <c r="S26" s="40" t="s">
        <v>20</v>
      </c>
      <c r="T26" s="39" t="s">
        <v>20</v>
      </c>
      <c r="U26" s="18" t="s">
        <v>20</v>
      </c>
      <c r="V26" s="18" t="s">
        <v>20</v>
      </c>
      <c r="W26" s="18" t="s">
        <v>20</v>
      </c>
      <c r="X26" s="18" t="s">
        <v>20</v>
      </c>
      <c r="Y26" s="40" t="s">
        <v>20</v>
      </c>
      <c r="Z26" s="39" t="s">
        <v>28</v>
      </c>
      <c r="AA26" s="18" t="s">
        <v>20</v>
      </c>
      <c r="AB26" s="18" t="s">
        <v>20</v>
      </c>
      <c r="AC26" s="40" t="s">
        <v>20</v>
      </c>
      <c r="AD26" s="39" t="s">
        <v>28</v>
      </c>
      <c r="AE26" s="18" t="s">
        <v>20</v>
      </c>
      <c r="AF26" s="18" t="s">
        <v>20</v>
      </c>
      <c r="AG26" s="18" t="s">
        <v>20</v>
      </c>
      <c r="AH26" s="40" t="s">
        <v>20</v>
      </c>
      <c r="AI26" s="39" t="s">
        <v>20</v>
      </c>
      <c r="AJ26" s="18" t="s">
        <v>20</v>
      </c>
      <c r="AK26" s="18" t="s">
        <v>20</v>
      </c>
      <c r="AL26" s="18" t="s">
        <v>20</v>
      </c>
      <c r="AM26" s="18" t="s">
        <v>20</v>
      </c>
      <c r="AN26" s="40" t="s">
        <v>20</v>
      </c>
      <c r="AO26" s="39" t="s">
        <v>20</v>
      </c>
      <c r="AP26" s="18" t="s">
        <v>20</v>
      </c>
      <c r="AQ26" s="18" t="s">
        <v>20</v>
      </c>
      <c r="AR26" s="18" t="s">
        <v>20</v>
      </c>
      <c r="AS26" s="40" t="s">
        <v>20</v>
      </c>
      <c r="AT26" s="39" t="s">
        <v>20</v>
      </c>
      <c r="AU26" s="18" t="s">
        <v>20</v>
      </c>
      <c r="AV26" s="18" t="s">
        <v>20</v>
      </c>
      <c r="AW26" s="18" t="s">
        <v>20</v>
      </c>
      <c r="AX26" s="18" t="s">
        <v>20</v>
      </c>
      <c r="AY26" s="40" t="s">
        <v>20</v>
      </c>
      <c r="AZ26" s="37">
        <v>5</v>
      </c>
      <c r="BA26" s="38" t="s">
        <v>20</v>
      </c>
      <c r="BB26" s="37">
        <v>5</v>
      </c>
      <c r="BC26" s="38" t="s">
        <v>20</v>
      </c>
      <c r="BD26" s="37">
        <v>5</v>
      </c>
      <c r="BE26" s="38" t="s">
        <v>20</v>
      </c>
      <c r="BF26" s="37">
        <v>5</v>
      </c>
      <c r="BG26" s="23" t="s">
        <v>20</v>
      </c>
      <c r="BH26" s="40" t="s">
        <v>20</v>
      </c>
      <c r="BI26" s="37">
        <v>5</v>
      </c>
      <c r="BJ26" s="36" t="s">
        <v>20</v>
      </c>
      <c r="BK26" s="70" t="s">
        <v>20</v>
      </c>
      <c r="BL26" s="70" t="s">
        <v>20</v>
      </c>
    </row>
    <row r="27" spans="1:64" x14ac:dyDescent="0.2">
      <c r="A27" s="87" t="s">
        <v>42</v>
      </c>
      <c r="B27" s="95" t="s">
        <v>22</v>
      </c>
      <c r="C27" s="52" t="s">
        <v>20</v>
      </c>
      <c r="D27" s="25">
        <v>100</v>
      </c>
      <c r="E27" s="181" t="s">
        <v>20</v>
      </c>
      <c r="F27" s="6">
        <v>500</v>
      </c>
      <c r="G27" s="24">
        <v>1000</v>
      </c>
      <c r="H27" s="171" t="s">
        <v>20</v>
      </c>
      <c r="I27" s="39" t="s">
        <v>20</v>
      </c>
      <c r="J27" s="18" t="s">
        <v>20</v>
      </c>
      <c r="K27" s="18" t="s">
        <v>84</v>
      </c>
      <c r="L27" s="18" t="s">
        <v>20</v>
      </c>
      <c r="M27" s="18" t="s">
        <v>84</v>
      </c>
      <c r="N27" s="18" t="s">
        <v>20</v>
      </c>
      <c r="O27" s="40" t="s">
        <v>20</v>
      </c>
      <c r="P27" s="39" t="s">
        <v>20</v>
      </c>
      <c r="Q27" s="18" t="s">
        <v>20</v>
      </c>
      <c r="R27" s="18" t="s">
        <v>20</v>
      </c>
      <c r="S27" s="40" t="s">
        <v>20</v>
      </c>
      <c r="T27" s="39" t="s">
        <v>20</v>
      </c>
      <c r="U27" s="18" t="s">
        <v>20</v>
      </c>
      <c r="V27" s="18" t="s">
        <v>20</v>
      </c>
      <c r="W27" s="18" t="s">
        <v>20</v>
      </c>
      <c r="X27" s="18" t="s">
        <v>20</v>
      </c>
      <c r="Y27" s="40" t="s">
        <v>20</v>
      </c>
      <c r="Z27" s="39" t="s">
        <v>84</v>
      </c>
      <c r="AA27" s="18" t="s">
        <v>20</v>
      </c>
      <c r="AB27" s="18" t="s">
        <v>20</v>
      </c>
      <c r="AC27" s="40" t="s">
        <v>20</v>
      </c>
      <c r="AD27" s="39" t="s">
        <v>84</v>
      </c>
      <c r="AE27" s="18" t="s">
        <v>20</v>
      </c>
      <c r="AF27" s="18" t="s">
        <v>20</v>
      </c>
      <c r="AG27" s="18" t="s">
        <v>20</v>
      </c>
      <c r="AH27" s="40" t="s">
        <v>20</v>
      </c>
      <c r="AI27" s="39" t="s">
        <v>20</v>
      </c>
      <c r="AJ27" s="18" t="s">
        <v>20</v>
      </c>
      <c r="AK27" s="18" t="s">
        <v>20</v>
      </c>
      <c r="AL27" s="18" t="s">
        <v>20</v>
      </c>
      <c r="AM27" s="18" t="s">
        <v>20</v>
      </c>
      <c r="AN27" s="40" t="s">
        <v>20</v>
      </c>
      <c r="AO27" s="39" t="s">
        <v>20</v>
      </c>
      <c r="AP27" s="18" t="s">
        <v>20</v>
      </c>
      <c r="AQ27" s="18" t="s">
        <v>20</v>
      </c>
      <c r="AR27" s="18" t="s">
        <v>20</v>
      </c>
      <c r="AS27" s="40" t="s">
        <v>20</v>
      </c>
      <c r="AT27" s="39" t="s">
        <v>20</v>
      </c>
      <c r="AU27" s="18" t="s">
        <v>20</v>
      </c>
      <c r="AV27" s="18" t="s">
        <v>20</v>
      </c>
      <c r="AW27" s="18" t="s">
        <v>20</v>
      </c>
      <c r="AX27" s="18" t="s">
        <v>20</v>
      </c>
      <c r="AY27" s="40" t="s">
        <v>20</v>
      </c>
      <c r="AZ27" s="37" t="s">
        <v>84</v>
      </c>
      <c r="BA27" s="38" t="s">
        <v>20</v>
      </c>
      <c r="BB27" s="37" t="s">
        <v>84</v>
      </c>
      <c r="BC27" s="38" t="s">
        <v>20</v>
      </c>
      <c r="BD27" s="37" t="s">
        <v>84</v>
      </c>
      <c r="BE27" s="38" t="s">
        <v>20</v>
      </c>
      <c r="BF27" s="37" t="s">
        <v>84</v>
      </c>
      <c r="BG27" s="23" t="s">
        <v>20</v>
      </c>
      <c r="BH27" s="40" t="s">
        <v>20</v>
      </c>
      <c r="BI27" s="37" t="s">
        <v>84</v>
      </c>
      <c r="BJ27" s="36" t="s">
        <v>20</v>
      </c>
      <c r="BK27" s="70" t="s">
        <v>20</v>
      </c>
      <c r="BL27" s="70" t="s">
        <v>20</v>
      </c>
    </row>
    <row r="28" spans="1:64" x14ac:dyDescent="0.2">
      <c r="A28" s="87" t="s">
        <v>43</v>
      </c>
      <c r="B28" s="95" t="s">
        <v>22</v>
      </c>
      <c r="C28" s="52" t="s">
        <v>20</v>
      </c>
      <c r="D28" s="25">
        <v>100</v>
      </c>
      <c r="E28" s="140" t="s">
        <v>20</v>
      </c>
      <c r="F28" s="6">
        <v>500</v>
      </c>
      <c r="G28" s="24">
        <v>10000</v>
      </c>
      <c r="H28" s="171" t="s">
        <v>20</v>
      </c>
      <c r="I28" s="39" t="s">
        <v>20</v>
      </c>
      <c r="J28" s="18" t="s">
        <v>20</v>
      </c>
      <c r="K28" s="18" t="s">
        <v>84</v>
      </c>
      <c r="L28" s="18" t="s">
        <v>20</v>
      </c>
      <c r="M28" s="18" t="s">
        <v>84</v>
      </c>
      <c r="N28" s="18" t="s">
        <v>20</v>
      </c>
      <c r="O28" s="40" t="s">
        <v>20</v>
      </c>
      <c r="P28" s="39" t="s">
        <v>20</v>
      </c>
      <c r="Q28" s="18" t="s">
        <v>20</v>
      </c>
      <c r="R28" s="18" t="s">
        <v>20</v>
      </c>
      <c r="S28" s="40" t="s">
        <v>20</v>
      </c>
      <c r="T28" s="39" t="s">
        <v>20</v>
      </c>
      <c r="U28" s="18" t="s">
        <v>20</v>
      </c>
      <c r="V28" s="18" t="s">
        <v>20</v>
      </c>
      <c r="W28" s="18" t="s">
        <v>20</v>
      </c>
      <c r="X28" s="18" t="s">
        <v>20</v>
      </c>
      <c r="Y28" s="40" t="s">
        <v>20</v>
      </c>
      <c r="Z28" s="39" t="s">
        <v>84</v>
      </c>
      <c r="AA28" s="18" t="s">
        <v>20</v>
      </c>
      <c r="AB28" s="18" t="s">
        <v>20</v>
      </c>
      <c r="AC28" s="40" t="s">
        <v>20</v>
      </c>
      <c r="AD28" s="39" t="s">
        <v>84</v>
      </c>
      <c r="AE28" s="18" t="s">
        <v>20</v>
      </c>
      <c r="AF28" s="18" t="s">
        <v>20</v>
      </c>
      <c r="AG28" s="18" t="s">
        <v>20</v>
      </c>
      <c r="AH28" s="40" t="s">
        <v>20</v>
      </c>
      <c r="AI28" s="39" t="s">
        <v>20</v>
      </c>
      <c r="AJ28" s="18" t="s">
        <v>20</v>
      </c>
      <c r="AK28" s="18" t="s">
        <v>20</v>
      </c>
      <c r="AL28" s="18" t="s">
        <v>20</v>
      </c>
      <c r="AM28" s="18" t="s">
        <v>20</v>
      </c>
      <c r="AN28" s="40" t="s">
        <v>20</v>
      </c>
      <c r="AO28" s="39" t="s">
        <v>20</v>
      </c>
      <c r="AP28" s="18" t="s">
        <v>20</v>
      </c>
      <c r="AQ28" s="18" t="s">
        <v>20</v>
      </c>
      <c r="AR28" s="18" t="s">
        <v>20</v>
      </c>
      <c r="AS28" s="40" t="s">
        <v>20</v>
      </c>
      <c r="AT28" s="39" t="s">
        <v>20</v>
      </c>
      <c r="AU28" s="18" t="s">
        <v>20</v>
      </c>
      <c r="AV28" s="18" t="s">
        <v>20</v>
      </c>
      <c r="AW28" s="18" t="s">
        <v>20</v>
      </c>
      <c r="AX28" s="18" t="s">
        <v>20</v>
      </c>
      <c r="AY28" s="40" t="s">
        <v>20</v>
      </c>
      <c r="AZ28" s="37" t="s">
        <v>84</v>
      </c>
      <c r="BA28" s="38" t="s">
        <v>20</v>
      </c>
      <c r="BB28" s="37" t="s">
        <v>84</v>
      </c>
      <c r="BC28" s="38" t="s">
        <v>20</v>
      </c>
      <c r="BD28" s="37" t="s">
        <v>84</v>
      </c>
      <c r="BE28" s="38" t="s">
        <v>20</v>
      </c>
      <c r="BF28" s="37" t="s">
        <v>84</v>
      </c>
      <c r="BG28" s="23" t="s">
        <v>20</v>
      </c>
      <c r="BH28" s="40" t="s">
        <v>20</v>
      </c>
      <c r="BI28" s="37" t="s">
        <v>84</v>
      </c>
      <c r="BJ28" s="36" t="s">
        <v>20</v>
      </c>
      <c r="BK28" s="70" t="s">
        <v>20</v>
      </c>
      <c r="BL28" s="70" t="s">
        <v>20</v>
      </c>
    </row>
    <row r="29" spans="1:64" x14ac:dyDescent="0.2">
      <c r="A29" s="87" t="s">
        <v>44</v>
      </c>
      <c r="B29" s="95" t="s">
        <v>22</v>
      </c>
      <c r="C29" s="52" t="s">
        <v>20</v>
      </c>
      <c r="D29" s="25" t="s">
        <v>20</v>
      </c>
      <c r="E29" s="140" t="s">
        <v>20</v>
      </c>
      <c r="F29" s="6" t="s">
        <v>20</v>
      </c>
      <c r="G29" s="24" t="s">
        <v>20</v>
      </c>
      <c r="H29" s="171" t="s">
        <v>20</v>
      </c>
      <c r="I29" s="39" t="s">
        <v>20</v>
      </c>
      <c r="J29" s="18" t="s">
        <v>20</v>
      </c>
      <c r="K29" s="18" t="s">
        <v>85</v>
      </c>
      <c r="L29" s="18" t="s">
        <v>20</v>
      </c>
      <c r="M29" s="18">
        <v>15</v>
      </c>
      <c r="N29" s="18" t="s">
        <v>20</v>
      </c>
      <c r="O29" s="40" t="s">
        <v>20</v>
      </c>
      <c r="P29" s="39" t="s">
        <v>20</v>
      </c>
      <c r="Q29" s="18" t="s">
        <v>20</v>
      </c>
      <c r="R29" s="18" t="s">
        <v>20</v>
      </c>
      <c r="S29" s="40" t="s">
        <v>20</v>
      </c>
      <c r="T29" s="39" t="s">
        <v>20</v>
      </c>
      <c r="U29" s="18" t="s">
        <v>20</v>
      </c>
      <c r="V29" s="18" t="s">
        <v>20</v>
      </c>
      <c r="W29" s="18" t="s">
        <v>20</v>
      </c>
      <c r="X29" s="18" t="s">
        <v>20</v>
      </c>
      <c r="Y29" s="40" t="s">
        <v>20</v>
      </c>
      <c r="Z29" s="39" t="s">
        <v>85</v>
      </c>
      <c r="AA29" s="18" t="s">
        <v>20</v>
      </c>
      <c r="AB29" s="18" t="s">
        <v>20</v>
      </c>
      <c r="AC29" s="40" t="s">
        <v>20</v>
      </c>
      <c r="AD29" s="39" t="s">
        <v>85</v>
      </c>
      <c r="AE29" s="18" t="s">
        <v>20</v>
      </c>
      <c r="AF29" s="18" t="s">
        <v>20</v>
      </c>
      <c r="AG29" s="18" t="s">
        <v>20</v>
      </c>
      <c r="AH29" s="40" t="s">
        <v>20</v>
      </c>
      <c r="AI29" s="39" t="s">
        <v>20</v>
      </c>
      <c r="AJ29" s="18" t="s">
        <v>20</v>
      </c>
      <c r="AK29" s="18" t="s">
        <v>20</v>
      </c>
      <c r="AL29" s="18" t="s">
        <v>20</v>
      </c>
      <c r="AM29" s="18" t="s">
        <v>20</v>
      </c>
      <c r="AN29" s="40" t="s">
        <v>20</v>
      </c>
      <c r="AO29" s="39" t="s">
        <v>20</v>
      </c>
      <c r="AP29" s="18" t="s">
        <v>20</v>
      </c>
      <c r="AQ29" s="18" t="s">
        <v>20</v>
      </c>
      <c r="AR29" s="18" t="s">
        <v>20</v>
      </c>
      <c r="AS29" s="40" t="s">
        <v>20</v>
      </c>
      <c r="AT29" s="39" t="s">
        <v>20</v>
      </c>
      <c r="AU29" s="18" t="s">
        <v>20</v>
      </c>
      <c r="AV29" s="18" t="s">
        <v>20</v>
      </c>
      <c r="AW29" s="18" t="s">
        <v>20</v>
      </c>
      <c r="AX29" s="18" t="s">
        <v>20</v>
      </c>
      <c r="AY29" s="40" t="s">
        <v>20</v>
      </c>
      <c r="AZ29" s="37">
        <v>20</v>
      </c>
      <c r="BA29" s="38" t="s">
        <v>20</v>
      </c>
      <c r="BB29" s="37">
        <v>20</v>
      </c>
      <c r="BC29" s="38" t="s">
        <v>20</v>
      </c>
      <c r="BD29" s="37">
        <v>20</v>
      </c>
      <c r="BE29" s="38" t="s">
        <v>20</v>
      </c>
      <c r="BF29" s="37">
        <v>20</v>
      </c>
      <c r="BG29" s="23" t="s">
        <v>20</v>
      </c>
      <c r="BH29" s="40" t="s">
        <v>20</v>
      </c>
      <c r="BI29" s="37">
        <v>20</v>
      </c>
      <c r="BJ29" s="36" t="s">
        <v>20</v>
      </c>
      <c r="BK29" s="70" t="s">
        <v>20</v>
      </c>
      <c r="BL29" s="70" t="s">
        <v>20</v>
      </c>
    </row>
    <row r="30" spans="1:64" x14ac:dyDescent="0.2">
      <c r="A30" s="87" t="s">
        <v>45</v>
      </c>
      <c r="B30" s="95" t="s">
        <v>22</v>
      </c>
      <c r="C30" s="52" t="s">
        <v>20</v>
      </c>
      <c r="D30" s="25">
        <v>100</v>
      </c>
      <c r="E30" s="179" t="str">
        <f ca="1">IF(ISNA(VLOOKUP($E30,[2]Kommentarer!$C$11:$I$246,5,FALSE)),"",VLOOKUP($E30,[2]Kommentarer!$C$11:$I$246,5,FALSE))</f>
        <v>1 000</v>
      </c>
      <c r="F30" s="6">
        <v>1000</v>
      </c>
      <c r="G30" s="24">
        <v>10000</v>
      </c>
      <c r="H30" s="171" t="s">
        <v>20</v>
      </c>
      <c r="I30" s="39" t="s">
        <v>20</v>
      </c>
      <c r="J30" s="18" t="s">
        <v>20</v>
      </c>
      <c r="K30" s="18">
        <v>79</v>
      </c>
      <c r="L30" s="18" t="s">
        <v>20</v>
      </c>
      <c r="M30" s="25">
        <v>158</v>
      </c>
      <c r="N30" s="18" t="s">
        <v>20</v>
      </c>
      <c r="O30" s="40" t="s">
        <v>20</v>
      </c>
      <c r="P30" s="39" t="s">
        <v>20</v>
      </c>
      <c r="Q30" s="18" t="s">
        <v>20</v>
      </c>
      <c r="R30" s="18" t="s">
        <v>20</v>
      </c>
      <c r="S30" s="40" t="s">
        <v>20</v>
      </c>
      <c r="T30" s="39" t="s">
        <v>20</v>
      </c>
      <c r="U30" s="18" t="s">
        <v>20</v>
      </c>
      <c r="V30" s="18" t="s">
        <v>20</v>
      </c>
      <c r="W30" s="18" t="s">
        <v>20</v>
      </c>
      <c r="X30" s="18" t="s">
        <v>20</v>
      </c>
      <c r="Y30" s="40" t="s">
        <v>20</v>
      </c>
      <c r="Z30" s="39" t="s">
        <v>84</v>
      </c>
      <c r="AA30" s="18" t="s">
        <v>20</v>
      </c>
      <c r="AB30" s="18" t="s">
        <v>20</v>
      </c>
      <c r="AC30" s="40" t="s">
        <v>20</v>
      </c>
      <c r="AD30" s="39">
        <v>98</v>
      </c>
      <c r="AE30" s="18" t="s">
        <v>20</v>
      </c>
      <c r="AF30" s="18" t="s">
        <v>20</v>
      </c>
      <c r="AG30" s="18" t="s">
        <v>20</v>
      </c>
      <c r="AH30" s="40" t="s">
        <v>20</v>
      </c>
      <c r="AI30" s="39" t="s">
        <v>20</v>
      </c>
      <c r="AJ30" s="18" t="s">
        <v>20</v>
      </c>
      <c r="AK30" s="18" t="s">
        <v>20</v>
      </c>
      <c r="AL30" s="18" t="s">
        <v>20</v>
      </c>
      <c r="AM30" s="18" t="s">
        <v>20</v>
      </c>
      <c r="AN30" s="40" t="s">
        <v>20</v>
      </c>
      <c r="AO30" s="39" t="s">
        <v>20</v>
      </c>
      <c r="AP30" s="18" t="s">
        <v>20</v>
      </c>
      <c r="AQ30" s="18" t="s">
        <v>20</v>
      </c>
      <c r="AR30" s="18" t="s">
        <v>20</v>
      </c>
      <c r="AS30" s="40" t="s">
        <v>20</v>
      </c>
      <c r="AT30" s="39" t="s">
        <v>20</v>
      </c>
      <c r="AU30" s="18" t="s">
        <v>20</v>
      </c>
      <c r="AV30" s="18" t="s">
        <v>20</v>
      </c>
      <c r="AW30" s="18" t="s">
        <v>20</v>
      </c>
      <c r="AX30" s="18" t="s">
        <v>20</v>
      </c>
      <c r="AY30" s="40" t="s">
        <v>20</v>
      </c>
      <c r="AZ30" s="37" t="s">
        <v>84</v>
      </c>
      <c r="BA30" s="38" t="s">
        <v>20</v>
      </c>
      <c r="BB30" s="37" t="s">
        <v>84</v>
      </c>
      <c r="BC30" s="38" t="s">
        <v>20</v>
      </c>
      <c r="BD30" s="37" t="s">
        <v>84</v>
      </c>
      <c r="BE30" s="38" t="s">
        <v>20</v>
      </c>
      <c r="BF30" s="37" t="s">
        <v>84</v>
      </c>
      <c r="BG30" s="23" t="s">
        <v>20</v>
      </c>
      <c r="BH30" s="40" t="s">
        <v>20</v>
      </c>
      <c r="BI30" s="37">
        <v>30</v>
      </c>
      <c r="BJ30" s="36" t="s">
        <v>20</v>
      </c>
      <c r="BK30" s="70" t="s">
        <v>20</v>
      </c>
      <c r="BL30" s="70" t="s">
        <v>20</v>
      </c>
    </row>
    <row r="31" spans="1:64" x14ac:dyDescent="0.2">
      <c r="A31" s="87" t="s">
        <v>46</v>
      </c>
      <c r="B31" s="95" t="s">
        <v>22</v>
      </c>
      <c r="C31" s="52" t="s">
        <v>20</v>
      </c>
      <c r="D31" s="25">
        <v>10</v>
      </c>
      <c r="E31" s="179" t="str">
        <f ca="1">IF(ISNA(VLOOKUP($E31,[2]Kommentarer!$C$11:$I$246,5,FALSE)),"",VLOOKUP($E31,[2]Kommentarer!$C$11:$I$246,5,FALSE))</f>
        <v>50</v>
      </c>
      <c r="F31" s="6">
        <v>50</v>
      </c>
      <c r="G31" s="24">
        <v>1000</v>
      </c>
      <c r="H31" s="171" t="s">
        <v>20</v>
      </c>
      <c r="I31" s="39" t="s">
        <v>20</v>
      </c>
      <c r="J31" s="18" t="s">
        <v>20</v>
      </c>
      <c r="K31" s="18" t="s">
        <v>86</v>
      </c>
      <c r="L31" s="18" t="s">
        <v>20</v>
      </c>
      <c r="M31" s="18">
        <v>5</v>
      </c>
      <c r="N31" s="18" t="s">
        <v>20</v>
      </c>
      <c r="O31" s="40" t="s">
        <v>20</v>
      </c>
      <c r="P31" s="39" t="s">
        <v>20</v>
      </c>
      <c r="Q31" s="18" t="s">
        <v>20</v>
      </c>
      <c r="R31" s="18" t="s">
        <v>20</v>
      </c>
      <c r="S31" s="40" t="s">
        <v>20</v>
      </c>
      <c r="T31" s="39" t="s">
        <v>20</v>
      </c>
      <c r="U31" s="18" t="s">
        <v>20</v>
      </c>
      <c r="V31" s="18" t="s">
        <v>20</v>
      </c>
      <c r="W31" s="18" t="s">
        <v>20</v>
      </c>
      <c r="X31" s="18" t="s">
        <v>20</v>
      </c>
      <c r="Y31" s="40" t="s">
        <v>20</v>
      </c>
      <c r="Z31" s="39" t="s">
        <v>86</v>
      </c>
      <c r="AA31" s="18" t="s">
        <v>20</v>
      </c>
      <c r="AB31" s="18" t="s">
        <v>20</v>
      </c>
      <c r="AC31" s="40" t="s">
        <v>20</v>
      </c>
      <c r="AD31" s="39" t="s">
        <v>86</v>
      </c>
      <c r="AE31" s="18" t="s">
        <v>20</v>
      </c>
      <c r="AF31" s="18" t="s">
        <v>20</v>
      </c>
      <c r="AG31" s="18" t="s">
        <v>20</v>
      </c>
      <c r="AH31" s="40" t="s">
        <v>20</v>
      </c>
      <c r="AI31" s="39" t="s">
        <v>20</v>
      </c>
      <c r="AJ31" s="18" t="s">
        <v>20</v>
      </c>
      <c r="AK31" s="18" t="s">
        <v>20</v>
      </c>
      <c r="AL31" s="18" t="s">
        <v>20</v>
      </c>
      <c r="AM31" s="18" t="s">
        <v>20</v>
      </c>
      <c r="AN31" s="40" t="s">
        <v>20</v>
      </c>
      <c r="AO31" s="39" t="s">
        <v>20</v>
      </c>
      <c r="AP31" s="18" t="s">
        <v>20</v>
      </c>
      <c r="AQ31" s="18" t="s">
        <v>20</v>
      </c>
      <c r="AR31" s="18" t="s">
        <v>20</v>
      </c>
      <c r="AS31" s="40" t="s">
        <v>20</v>
      </c>
      <c r="AT31" s="39" t="s">
        <v>20</v>
      </c>
      <c r="AU31" s="18" t="s">
        <v>20</v>
      </c>
      <c r="AV31" s="18" t="s">
        <v>20</v>
      </c>
      <c r="AW31" s="18" t="s">
        <v>20</v>
      </c>
      <c r="AX31" s="18" t="s">
        <v>20</v>
      </c>
      <c r="AY31" s="40" t="s">
        <v>20</v>
      </c>
      <c r="AZ31" s="37" t="s">
        <v>225</v>
      </c>
      <c r="BA31" s="38" t="s">
        <v>20</v>
      </c>
      <c r="BB31" s="37" t="s">
        <v>225</v>
      </c>
      <c r="BC31" s="38" t="s">
        <v>20</v>
      </c>
      <c r="BD31" s="37" t="s">
        <v>225</v>
      </c>
      <c r="BE31" s="38" t="s">
        <v>20</v>
      </c>
      <c r="BF31" s="37" t="s">
        <v>225</v>
      </c>
      <c r="BG31" s="23" t="s">
        <v>20</v>
      </c>
      <c r="BH31" s="40" t="s">
        <v>20</v>
      </c>
      <c r="BI31" s="37" t="s">
        <v>225</v>
      </c>
      <c r="BJ31" s="36" t="s">
        <v>20</v>
      </c>
      <c r="BK31" s="70" t="s">
        <v>20</v>
      </c>
      <c r="BL31" s="70" t="s">
        <v>20</v>
      </c>
    </row>
    <row r="32" spans="1:64" x14ac:dyDescent="0.2">
      <c r="A32" s="87" t="s">
        <v>47</v>
      </c>
      <c r="B32" s="95" t="s">
        <v>22</v>
      </c>
      <c r="C32" s="52" t="s">
        <v>20</v>
      </c>
      <c r="D32" s="25">
        <v>3</v>
      </c>
      <c r="E32" s="179" t="str">
        <f ca="1">IF(ISNA(VLOOKUP($E32,[2]Kommentarer!$C$11:$I$246,5,FALSE)),"",VLOOKUP($E32,[2]Kommentarer!$C$11:$I$246,5,FALSE))</f>
        <v>15</v>
      </c>
      <c r="F32" s="6">
        <v>15</v>
      </c>
      <c r="G32" s="24">
        <v>1000</v>
      </c>
      <c r="H32" s="171" t="s">
        <v>20</v>
      </c>
      <c r="I32" s="39" t="s">
        <v>20</v>
      </c>
      <c r="J32" s="18" t="s">
        <v>20</v>
      </c>
      <c r="K32" s="18" t="s">
        <v>86</v>
      </c>
      <c r="L32" s="18" t="s">
        <v>20</v>
      </c>
      <c r="M32" s="25">
        <v>3.1</v>
      </c>
      <c r="N32" s="18" t="s">
        <v>20</v>
      </c>
      <c r="O32" s="40" t="s">
        <v>20</v>
      </c>
      <c r="P32" s="39" t="s">
        <v>20</v>
      </c>
      <c r="Q32" s="18" t="s">
        <v>20</v>
      </c>
      <c r="R32" s="18" t="s">
        <v>20</v>
      </c>
      <c r="S32" s="40" t="s">
        <v>20</v>
      </c>
      <c r="T32" s="39" t="s">
        <v>20</v>
      </c>
      <c r="U32" s="18" t="s">
        <v>20</v>
      </c>
      <c r="V32" s="18" t="s">
        <v>20</v>
      </c>
      <c r="W32" s="18" t="s">
        <v>20</v>
      </c>
      <c r="X32" s="18" t="s">
        <v>20</v>
      </c>
      <c r="Y32" s="40" t="s">
        <v>20</v>
      </c>
      <c r="Z32" s="39" t="s">
        <v>86</v>
      </c>
      <c r="AA32" s="18" t="s">
        <v>20</v>
      </c>
      <c r="AB32" s="18" t="s">
        <v>20</v>
      </c>
      <c r="AC32" s="40" t="s">
        <v>20</v>
      </c>
      <c r="AD32" s="39" t="s">
        <v>86</v>
      </c>
      <c r="AE32" s="18" t="s">
        <v>20</v>
      </c>
      <c r="AF32" s="18" t="s">
        <v>20</v>
      </c>
      <c r="AG32" s="18" t="s">
        <v>20</v>
      </c>
      <c r="AH32" s="40" t="s">
        <v>20</v>
      </c>
      <c r="AI32" s="39" t="s">
        <v>20</v>
      </c>
      <c r="AJ32" s="18" t="s">
        <v>20</v>
      </c>
      <c r="AK32" s="18" t="s">
        <v>20</v>
      </c>
      <c r="AL32" s="18" t="s">
        <v>20</v>
      </c>
      <c r="AM32" s="18" t="s">
        <v>20</v>
      </c>
      <c r="AN32" s="40" t="s">
        <v>20</v>
      </c>
      <c r="AO32" s="39" t="s">
        <v>20</v>
      </c>
      <c r="AP32" s="18" t="s">
        <v>20</v>
      </c>
      <c r="AQ32" s="18" t="s">
        <v>20</v>
      </c>
      <c r="AR32" s="18" t="s">
        <v>20</v>
      </c>
      <c r="AS32" s="40" t="s">
        <v>20</v>
      </c>
      <c r="AT32" s="39" t="s">
        <v>20</v>
      </c>
      <c r="AU32" s="18" t="s">
        <v>20</v>
      </c>
      <c r="AV32" s="18" t="s">
        <v>20</v>
      </c>
      <c r="AW32" s="18" t="s">
        <v>20</v>
      </c>
      <c r="AX32" s="18" t="s">
        <v>20</v>
      </c>
      <c r="AY32" s="40" t="s">
        <v>20</v>
      </c>
      <c r="AZ32" s="37">
        <v>2.4</v>
      </c>
      <c r="BA32" s="38" t="s">
        <v>20</v>
      </c>
      <c r="BB32" s="37" t="s">
        <v>225</v>
      </c>
      <c r="BC32" s="38" t="s">
        <v>20</v>
      </c>
      <c r="BD32" s="37" t="s">
        <v>225</v>
      </c>
      <c r="BE32" s="38" t="s">
        <v>20</v>
      </c>
      <c r="BF32" s="37" t="s">
        <v>225</v>
      </c>
      <c r="BG32" s="23" t="s">
        <v>20</v>
      </c>
      <c r="BH32" s="40" t="s">
        <v>20</v>
      </c>
      <c r="BI32" s="37" t="s">
        <v>225</v>
      </c>
      <c r="BJ32" s="36" t="s">
        <v>20</v>
      </c>
      <c r="BK32" s="70" t="s">
        <v>20</v>
      </c>
      <c r="BL32" s="70" t="s">
        <v>20</v>
      </c>
    </row>
    <row r="33" spans="1:64" x14ac:dyDescent="0.2">
      <c r="A33" s="87" t="s">
        <v>48</v>
      </c>
      <c r="B33" s="95" t="s">
        <v>22</v>
      </c>
      <c r="C33" s="52" t="s">
        <v>20</v>
      </c>
      <c r="D33" s="25" t="s">
        <v>20</v>
      </c>
      <c r="E33" s="181" t="s">
        <v>20</v>
      </c>
      <c r="F33" s="6" t="s">
        <v>20</v>
      </c>
      <c r="G33" s="24" t="s">
        <v>20</v>
      </c>
      <c r="H33" s="171" t="s">
        <v>20</v>
      </c>
      <c r="I33" s="39" t="s">
        <v>20</v>
      </c>
      <c r="J33" s="18" t="s">
        <v>20</v>
      </c>
      <c r="K33" s="18">
        <v>3.7</v>
      </c>
      <c r="L33" s="18" t="s">
        <v>20</v>
      </c>
      <c r="M33" s="18">
        <v>1.5</v>
      </c>
      <c r="N33" s="18" t="s">
        <v>20</v>
      </c>
      <c r="O33" s="40" t="s">
        <v>20</v>
      </c>
      <c r="P33" s="39" t="s">
        <v>20</v>
      </c>
      <c r="Q33" s="18" t="s">
        <v>20</v>
      </c>
      <c r="R33" s="18" t="s">
        <v>20</v>
      </c>
      <c r="S33" s="40" t="s">
        <v>20</v>
      </c>
      <c r="T33" s="39" t="s">
        <v>20</v>
      </c>
      <c r="U33" s="18" t="s">
        <v>20</v>
      </c>
      <c r="V33" s="18" t="s">
        <v>20</v>
      </c>
      <c r="W33" s="18" t="s">
        <v>20</v>
      </c>
      <c r="X33" s="18" t="s">
        <v>20</v>
      </c>
      <c r="Y33" s="40" t="s">
        <v>20</v>
      </c>
      <c r="Z33" s="39" t="s">
        <v>86</v>
      </c>
      <c r="AA33" s="18" t="s">
        <v>20</v>
      </c>
      <c r="AB33" s="18" t="s">
        <v>20</v>
      </c>
      <c r="AC33" s="40" t="s">
        <v>20</v>
      </c>
      <c r="AD33" s="39" t="s">
        <v>86</v>
      </c>
      <c r="AE33" s="18" t="s">
        <v>20</v>
      </c>
      <c r="AF33" s="18" t="s">
        <v>20</v>
      </c>
      <c r="AG33" s="18" t="s">
        <v>20</v>
      </c>
      <c r="AH33" s="40" t="s">
        <v>20</v>
      </c>
      <c r="AI33" s="39" t="s">
        <v>20</v>
      </c>
      <c r="AJ33" s="18" t="s">
        <v>20</v>
      </c>
      <c r="AK33" s="18" t="s">
        <v>20</v>
      </c>
      <c r="AL33" s="18" t="s">
        <v>20</v>
      </c>
      <c r="AM33" s="18" t="s">
        <v>20</v>
      </c>
      <c r="AN33" s="40" t="s">
        <v>20</v>
      </c>
      <c r="AO33" s="39" t="s">
        <v>20</v>
      </c>
      <c r="AP33" s="18" t="s">
        <v>20</v>
      </c>
      <c r="AQ33" s="18" t="s">
        <v>20</v>
      </c>
      <c r="AR33" s="18" t="s">
        <v>20</v>
      </c>
      <c r="AS33" s="40" t="s">
        <v>20</v>
      </c>
      <c r="AT33" s="39" t="s">
        <v>20</v>
      </c>
      <c r="AU33" s="18" t="s">
        <v>20</v>
      </c>
      <c r="AV33" s="18" t="s">
        <v>20</v>
      </c>
      <c r="AW33" s="18" t="s">
        <v>20</v>
      </c>
      <c r="AX33" s="18" t="s">
        <v>20</v>
      </c>
      <c r="AY33" s="40" t="s">
        <v>20</v>
      </c>
      <c r="AZ33" s="37">
        <v>3.9</v>
      </c>
      <c r="BA33" s="38" t="s">
        <v>20</v>
      </c>
      <c r="BB33" s="37" t="s">
        <v>225</v>
      </c>
      <c r="BC33" s="38" t="s">
        <v>20</v>
      </c>
      <c r="BD33" s="37" t="s">
        <v>225</v>
      </c>
      <c r="BE33" s="38" t="s">
        <v>20</v>
      </c>
      <c r="BF33" s="37" t="s">
        <v>225</v>
      </c>
      <c r="BG33" s="23" t="s">
        <v>20</v>
      </c>
      <c r="BH33" s="40" t="s">
        <v>20</v>
      </c>
      <c r="BI33" s="37" t="s">
        <v>225</v>
      </c>
      <c r="BJ33" s="36" t="s">
        <v>20</v>
      </c>
      <c r="BK33" s="70" t="s">
        <v>20</v>
      </c>
      <c r="BL33" s="70" t="s">
        <v>20</v>
      </c>
    </row>
    <row r="34" spans="1:64" x14ac:dyDescent="0.2">
      <c r="A34" s="87" t="s">
        <v>49</v>
      </c>
      <c r="B34" s="95" t="s">
        <v>22</v>
      </c>
      <c r="C34" s="52" t="s">
        <v>20</v>
      </c>
      <c r="D34" s="25" t="s">
        <v>20</v>
      </c>
      <c r="E34" s="140" t="s">
        <v>20</v>
      </c>
      <c r="F34" s="6" t="s">
        <v>20</v>
      </c>
      <c r="G34" s="24" t="s">
        <v>20</v>
      </c>
      <c r="H34" s="171" t="s">
        <v>20</v>
      </c>
      <c r="I34" s="39" t="s">
        <v>20</v>
      </c>
      <c r="J34" s="18" t="s">
        <v>20</v>
      </c>
      <c r="K34" s="18" t="s">
        <v>86</v>
      </c>
      <c r="L34" s="18" t="s">
        <v>20</v>
      </c>
      <c r="M34" s="18" t="s">
        <v>86</v>
      </c>
      <c r="N34" s="18" t="s">
        <v>20</v>
      </c>
      <c r="O34" s="40" t="s">
        <v>20</v>
      </c>
      <c r="P34" s="39" t="s">
        <v>20</v>
      </c>
      <c r="Q34" s="18" t="s">
        <v>20</v>
      </c>
      <c r="R34" s="18" t="s">
        <v>20</v>
      </c>
      <c r="S34" s="40" t="s">
        <v>20</v>
      </c>
      <c r="T34" s="39" t="s">
        <v>20</v>
      </c>
      <c r="U34" s="18" t="s">
        <v>20</v>
      </c>
      <c r="V34" s="18" t="s">
        <v>20</v>
      </c>
      <c r="W34" s="18" t="s">
        <v>20</v>
      </c>
      <c r="X34" s="18" t="s">
        <v>20</v>
      </c>
      <c r="Y34" s="40" t="s">
        <v>20</v>
      </c>
      <c r="Z34" s="39" t="s">
        <v>86</v>
      </c>
      <c r="AA34" s="18" t="s">
        <v>20</v>
      </c>
      <c r="AB34" s="18" t="s">
        <v>20</v>
      </c>
      <c r="AC34" s="40" t="s">
        <v>20</v>
      </c>
      <c r="AD34" s="39" t="s">
        <v>86</v>
      </c>
      <c r="AE34" s="18" t="s">
        <v>20</v>
      </c>
      <c r="AF34" s="18" t="s">
        <v>20</v>
      </c>
      <c r="AG34" s="18" t="s">
        <v>20</v>
      </c>
      <c r="AH34" s="40" t="s">
        <v>20</v>
      </c>
      <c r="AI34" s="39" t="s">
        <v>20</v>
      </c>
      <c r="AJ34" s="18" t="s">
        <v>20</v>
      </c>
      <c r="AK34" s="18" t="s">
        <v>20</v>
      </c>
      <c r="AL34" s="18" t="s">
        <v>20</v>
      </c>
      <c r="AM34" s="18" t="s">
        <v>20</v>
      </c>
      <c r="AN34" s="40" t="s">
        <v>20</v>
      </c>
      <c r="AO34" s="39" t="s">
        <v>20</v>
      </c>
      <c r="AP34" s="18" t="s">
        <v>20</v>
      </c>
      <c r="AQ34" s="18" t="s">
        <v>20</v>
      </c>
      <c r="AR34" s="18" t="s">
        <v>20</v>
      </c>
      <c r="AS34" s="40" t="s">
        <v>20</v>
      </c>
      <c r="AT34" s="39" t="s">
        <v>20</v>
      </c>
      <c r="AU34" s="18" t="s">
        <v>20</v>
      </c>
      <c r="AV34" s="18" t="s">
        <v>20</v>
      </c>
      <c r="AW34" s="18" t="s">
        <v>20</v>
      </c>
      <c r="AX34" s="18" t="s">
        <v>20</v>
      </c>
      <c r="AY34" s="40" t="s">
        <v>20</v>
      </c>
      <c r="AZ34" s="37">
        <v>1.3</v>
      </c>
      <c r="BA34" s="38" t="s">
        <v>20</v>
      </c>
      <c r="BB34" s="37" t="s">
        <v>225</v>
      </c>
      <c r="BC34" s="38" t="s">
        <v>20</v>
      </c>
      <c r="BD34" s="37" t="s">
        <v>225</v>
      </c>
      <c r="BE34" s="38" t="s">
        <v>20</v>
      </c>
      <c r="BF34" s="37" t="s">
        <v>225</v>
      </c>
      <c r="BG34" s="23" t="s">
        <v>20</v>
      </c>
      <c r="BH34" s="40" t="s">
        <v>20</v>
      </c>
      <c r="BI34" s="37" t="s">
        <v>225</v>
      </c>
      <c r="BJ34" s="36" t="s">
        <v>20</v>
      </c>
      <c r="BK34" s="70" t="s">
        <v>20</v>
      </c>
      <c r="BL34" s="70" t="s">
        <v>20</v>
      </c>
    </row>
    <row r="35" spans="1:64" x14ac:dyDescent="0.2">
      <c r="A35" s="87" t="s">
        <v>50</v>
      </c>
      <c r="B35" s="95" t="s">
        <v>22</v>
      </c>
      <c r="C35" s="52" t="s">
        <v>20</v>
      </c>
      <c r="D35" s="25">
        <v>10</v>
      </c>
      <c r="E35" s="179" t="str">
        <f ca="1">IF(ISNA(VLOOKUP($E35,[2]Kommentarer!$C$11:$I$246,5,FALSE)),"",VLOOKUP($E35,[2]Kommentarer!$C$11:$I$246,5,FALSE))</f>
        <v>30</v>
      </c>
      <c r="F35" s="6">
        <v>30</v>
      </c>
      <c r="G35" s="24">
        <v>1000</v>
      </c>
      <c r="H35" s="171" t="s">
        <v>20</v>
      </c>
      <c r="I35" s="39" t="s">
        <v>20</v>
      </c>
      <c r="J35" s="18" t="s">
        <v>20</v>
      </c>
      <c r="K35" s="18">
        <v>3.7</v>
      </c>
      <c r="L35" s="18" t="s">
        <v>20</v>
      </c>
      <c r="M35" s="18">
        <v>1.5</v>
      </c>
      <c r="N35" s="18" t="s">
        <v>20</v>
      </c>
      <c r="O35" s="40" t="s">
        <v>20</v>
      </c>
      <c r="P35" s="39" t="s">
        <v>20</v>
      </c>
      <c r="Q35" s="18" t="s">
        <v>20</v>
      </c>
      <c r="R35" s="18" t="s">
        <v>20</v>
      </c>
      <c r="S35" s="40" t="s">
        <v>20</v>
      </c>
      <c r="T35" s="39" t="s">
        <v>20</v>
      </c>
      <c r="U35" s="18" t="s">
        <v>20</v>
      </c>
      <c r="V35" s="18" t="s">
        <v>20</v>
      </c>
      <c r="W35" s="18" t="s">
        <v>20</v>
      </c>
      <c r="X35" s="18" t="s">
        <v>20</v>
      </c>
      <c r="Y35" s="40" t="s">
        <v>20</v>
      </c>
      <c r="Z35" s="39" t="s">
        <v>86</v>
      </c>
      <c r="AA35" s="18" t="s">
        <v>20</v>
      </c>
      <c r="AB35" s="18" t="s">
        <v>20</v>
      </c>
      <c r="AC35" s="40" t="s">
        <v>20</v>
      </c>
      <c r="AD35" s="39" t="s">
        <v>86</v>
      </c>
      <c r="AE35" s="18" t="s">
        <v>20</v>
      </c>
      <c r="AF35" s="18" t="s">
        <v>20</v>
      </c>
      <c r="AG35" s="18" t="s">
        <v>20</v>
      </c>
      <c r="AH35" s="40" t="s">
        <v>20</v>
      </c>
      <c r="AI35" s="39" t="s">
        <v>20</v>
      </c>
      <c r="AJ35" s="18" t="s">
        <v>20</v>
      </c>
      <c r="AK35" s="18" t="s">
        <v>20</v>
      </c>
      <c r="AL35" s="18" t="s">
        <v>20</v>
      </c>
      <c r="AM35" s="18" t="s">
        <v>20</v>
      </c>
      <c r="AN35" s="40" t="s">
        <v>20</v>
      </c>
      <c r="AO35" s="39" t="s">
        <v>20</v>
      </c>
      <c r="AP35" s="18" t="s">
        <v>20</v>
      </c>
      <c r="AQ35" s="18" t="s">
        <v>20</v>
      </c>
      <c r="AR35" s="18" t="s">
        <v>20</v>
      </c>
      <c r="AS35" s="40" t="s">
        <v>20</v>
      </c>
      <c r="AT35" s="39" t="s">
        <v>20</v>
      </c>
      <c r="AU35" s="18" t="s">
        <v>20</v>
      </c>
      <c r="AV35" s="18" t="s">
        <v>20</v>
      </c>
      <c r="AW35" s="18" t="s">
        <v>20</v>
      </c>
      <c r="AX35" s="18" t="s">
        <v>20</v>
      </c>
      <c r="AY35" s="40" t="s">
        <v>20</v>
      </c>
      <c r="AZ35" s="37">
        <v>5.2</v>
      </c>
      <c r="BA35" s="38" t="s">
        <v>20</v>
      </c>
      <c r="BB35" s="37" t="s">
        <v>225</v>
      </c>
      <c r="BC35" s="38" t="s">
        <v>20</v>
      </c>
      <c r="BD35" s="37" t="s">
        <v>225</v>
      </c>
      <c r="BE35" s="38" t="s">
        <v>20</v>
      </c>
      <c r="BF35" s="37" t="s">
        <v>225</v>
      </c>
      <c r="BG35" s="23" t="s">
        <v>20</v>
      </c>
      <c r="BH35" s="40" t="s">
        <v>20</v>
      </c>
      <c r="BI35" s="37" t="s">
        <v>225</v>
      </c>
      <c r="BJ35" s="36" t="s">
        <v>20</v>
      </c>
      <c r="BK35" s="70" t="s">
        <v>20</v>
      </c>
      <c r="BL35" s="70" t="s">
        <v>20</v>
      </c>
    </row>
    <row r="36" spans="1:64" x14ac:dyDescent="0.2">
      <c r="A36" s="87" t="s">
        <v>51</v>
      </c>
      <c r="B36" s="95" t="s">
        <v>22</v>
      </c>
      <c r="C36" s="52" t="s">
        <v>20</v>
      </c>
      <c r="D36" s="25">
        <v>1.2E-2</v>
      </c>
      <c r="E36" s="140" t="s">
        <v>20</v>
      </c>
      <c r="F36" s="6">
        <v>0.04</v>
      </c>
      <c r="G36" s="24">
        <v>1000</v>
      </c>
      <c r="H36" s="171" t="s">
        <v>20</v>
      </c>
      <c r="I36" s="39" t="s">
        <v>20</v>
      </c>
      <c r="J36" s="18" t="s">
        <v>20</v>
      </c>
      <c r="K36" s="18" t="s">
        <v>87</v>
      </c>
      <c r="L36" s="18" t="s">
        <v>20</v>
      </c>
      <c r="M36" s="18" t="s">
        <v>87</v>
      </c>
      <c r="N36" s="18" t="s">
        <v>20</v>
      </c>
      <c r="O36" s="40" t="s">
        <v>20</v>
      </c>
      <c r="P36" s="39" t="s">
        <v>20</v>
      </c>
      <c r="Q36" s="18" t="s">
        <v>20</v>
      </c>
      <c r="R36" s="18" t="s">
        <v>20</v>
      </c>
      <c r="S36" s="40" t="s">
        <v>20</v>
      </c>
      <c r="T36" s="39" t="s">
        <v>20</v>
      </c>
      <c r="U36" s="18" t="s">
        <v>20</v>
      </c>
      <c r="V36" s="18" t="s">
        <v>20</v>
      </c>
      <c r="W36" s="18" t="s">
        <v>20</v>
      </c>
      <c r="X36" s="18" t="s">
        <v>20</v>
      </c>
      <c r="Y36" s="40" t="s">
        <v>20</v>
      </c>
      <c r="Z36" s="39" t="s">
        <v>87</v>
      </c>
      <c r="AA36" s="18" t="s">
        <v>20</v>
      </c>
      <c r="AB36" s="18" t="s">
        <v>20</v>
      </c>
      <c r="AC36" s="40" t="s">
        <v>20</v>
      </c>
      <c r="AD36" s="39" t="s">
        <v>87</v>
      </c>
      <c r="AE36" s="18" t="s">
        <v>20</v>
      </c>
      <c r="AF36" s="18" t="s">
        <v>20</v>
      </c>
      <c r="AG36" s="18" t="s">
        <v>20</v>
      </c>
      <c r="AH36" s="40" t="s">
        <v>20</v>
      </c>
      <c r="AI36" s="39" t="s">
        <v>20</v>
      </c>
      <c r="AJ36" s="18" t="s">
        <v>20</v>
      </c>
      <c r="AK36" s="18" t="s">
        <v>20</v>
      </c>
      <c r="AL36" s="18" t="s">
        <v>20</v>
      </c>
      <c r="AM36" s="18" t="s">
        <v>20</v>
      </c>
      <c r="AN36" s="40" t="s">
        <v>20</v>
      </c>
      <c r="AO36" s="39" t="s">
        <v>20</v>
      </c>
      <c r="AP36" s="18" t="s">
        <v>20</v>
      </c>
      <c r="AQ36" s="18" t="s">
        <v>20</v>
      </c>
      <c r="AR36" s="18" t="s">
        <v>20</v>
      </c>
      <c r="AS36" s="40" t="s">
        <v>20</v>
      </c>
      <c r="AT36" s="39" t="s">
        <v>20</v>
      </c>
      <c r="AU36" s="18" t="s">
        <v>20</v>
      </c>
      <c r="AV36" s="18" t="s">
        <v>20</v>
      </c>
      <c r="AW36" s="18" t="s">
        <v>20</v>
      </c>
      <c r="AX36" s="18" t="s">
        <v>20</v>
      </c>
      <c r="AY36" s="40" t="s">
        <v>20</v>
      </c>
      <c r="AZ36" s="37" t="s">
        <v>20</v>
      </c>
      <c r="BA36" s="38" t="s">
        <v>20</v>
      </c>
      <c r="BB36" s="37" t="s">
        <v>20</v>
      </c>
      <c r="BC36" s="38" t="s">
        <v>20</v>
      </c>
      <c r="BD36" s="37" t="s">
        <v>20</v>
      </c>
      <c r="BE36" s="38" t="s">
        <v>20</v>
      </c>
      <c r="BF36" s="37" t="s">
        <v>20</v>
      </c>
      <c r="BG36" s="7" t="s">
        <v>20</v>
      </c>
      <c r="BH36" s="40" t="s">
        <v>20</v>
      </c>
      <c r="BI36" s="39" t="s">
        <v>20</v>
      </c>
      <c r="BJ36" s="40" t="s">
        <v>20</v>
      </c>
      <c r="BK36" s="70" t="s">
        <v>20</v>
      </c>
      <c r="BL36" s="70" t="s">
        <v>20</v>
      </c>
    </row>
    <row r="37" spans="1:64" x14ac:dyDescent="0.2">
      <c r="A37" s="87" t="s">
        <v>52</v>
      </c>
      <c r="B37" s="95" t="s">
        <v>22</v>
      </c>
      <c r="C37" s="52" t="s">
        <v>20</v>
      </c>
      <c r="D37" s="25">
        <v>10</v>
      </c>
      <c r="E37" s="140" t="s">
        <v>20</v>
      </c>
      <c r="F37" s="6">
        <v>40</v>
      </c>
      <c r="G37" s="24">
        <v>1000</v>
      </c>
      <c r="H37" s="171" t="s">
        <v>20</v>
      </c>
      <c r="I37" s="39" t="s">
        <v>20</v>
      </c>
      <c r="J37" s="18" t="s">
        <v>20</v>
      </c>
      <c r="K37" s="18" t="s">
        <v>88</v>
      </c>
      <c r="L37" s="18" t="s">
        <v>20</v>
      </c>
      <c r="M37" s="18" t="s">
        <v>88</v>
      </c>
      <c r="N37" s="18" t="s">
        <v>20</v>
      </c>
      <c r="O37" s="40" t="s">
        <v>20</v>
      </c>
      <c r="P37" s="39" t="s">
        <v>20</v>
      </c>
      <c r="Q37" s="18" t="s">
        <v>20</v>
      </c>
      <c r="R37" s="18" t="s">
        <v>20</v>
      </c>
      <c r="S37" s="40" t="s">
        <v>20</v>
      </c>
      <c r="T37" s="39" t="s">
        <v>20</v>
      </c>
      <c r="U37" s="18" t="s">
        <v>20</v>
      </c>
      <c r="V37" s="18" t="s">
        <v>20</v>
      </c>
      <c r="W37" s="18" t="s">
        <v>20</v>
      </c>
      <c r="X37" s="18" t="s">
        <v>20</v>
      </c>
      <c r="Y37" s="40" t="s">
        <v>20</v>
      </c>
      <c r="Z37" s="39" t="s">
        <v>88</v>
      </c>
      <c r="AA37" s="18" t="s">
        <v>20</v>
      </c>
      <c r="AB37" s="18" t="s">
        <v>20</v>
      </c>
      <c r="AC37" s="40" t="s">
        <v>20</v>
      </c>
      <c r="AD37" s="39" t="s">
        <v>88</v>
      </c>
      <c r="AE37" s="18" t="s">
        <v>20</v>
      </c>
      <c r="AF37" s="18" t="s">
        <v>20</v>
      </c>
      <c r="AG37" s="18" t="s">
        <v>20</v>
      </c>
      <c r="AH37" s="40" t="s">
        <v>20</v>
      </c>
      <c r="AI37" s="39" t="s">
        <v>20</v>
      </c>
      <c r="AJ37" s="18" t="s">
        <v>20</v>
      </c>
      <c r="AK37" s="18" t="s">
        <v>20</v>
      </c>
      <c r="AL37" s="18" t="s">
        <v>20</v>
      </c>
      <c r="AM37" s="18" t="s">
        <v>20</v>
      </c>
      <c r="AN37" s="40" t="s">
        <v>20</v>
      </c>
      <c r="AO37" s="39" t="s">
        <v>20</v>
      </c>
      <c r="AP37" s="18" t="s">
        <v>20</v>
      </c>
      <c r="AQ37" s="18" t="s">
        <v>20</v>
      </c>
      <c r="AR37" s="18" t="s">
        <v>20</v>
      </c>
      <c r="AS37" s="40" t="s">
        <v>20</v>
      </c>
      <c r="AT37" s="39" t="s">
        <v>20</v>
      </c>
      <c r="AU37" s="18" t="s">
        <v>20</v>
      </c>
      <c r="AV37" s="18" t="s">
        <v>20</v>
      </c>
      <c r="AW37" s="18" t="s">
        <v>20</v>
      </c>
      <c r="AX37" s="18" t="s">
        <v>20</v>
      </c>
      <c r="AY37" s="40" t="s">
        <v>20</v>
      </c>
      <c r="AZ37" s="64" t="s">
        <v>20</v>
      </c>
      <c r="BA37" s="65" t="s">
        <v>20</v>
      </c>
      <c r="BB37" s="64" t="s">
        <v>20</v>
      </c>
      <c r="BC37" s="65" t="s">
        <v>20</v>
      </c>
      <c r="BD37" s="64" t="s">
        <v>20</v>
      </c>
      <c r="BE37" s="65" t="s">
        <v>20</v>
      </c>
      <c r="BF37" s="64" t="s">
        <v>20</v>
      </c>
      <c r="BG37" s="18" t="s">
        <v>20</v>
      </c>
      <c r="BH37" s="40" t="s">
        <v>20</v>
      </c>
      <c r="BI37" s="39" t="s">
        <v>20</v>
      </c>
      <c r="BJ37" s="40" t="s">
        <v>20</v>
      </c>
      <c r="BK37" s="70" t="s">
        <v>20</v>
      </c>
      <c r="BL37" s="70" t="s">
        <v>20</v>
      </c>
    </row>
    <row r="38" spans="1:64" x14ac:dyDescent="0.2">
      <c r="A38" s="87" t="s">
        <v>53</v>
      </c>
      <c r="B38" s="95" t="s">
        <v>22</v>
      </c>
      <c r="C38" s="52" t="s">
        <v>20</v>
      </c>
      <c r="D38" s="25">
        <v>10</v>
      </c>
      <c r="E38" s="140" t="s">
        <v>20</v>
      </c>
      <c r="F38" s="6">
        <v>50</v>
      </c>
      <c r="G38" s="24">
        <v>1000</v>
      </c>
      <c r="H38" s="171" t="s">
        <v>20</v>
      </c>
      <c r="I38" s="39" t="s">
        <v>20</v>
      </c>
      <c r="J38" s="18" t="s">
        <v>20</v>
      </c>
      <c r="K38" s="18" t="s">
        <v>88</v>
      </c>
      <c r="L38" s="18" t="s">
        <v>20</v>
      </c>
      <c r="M38" s="18" t="s">
        <v>88</v>
      </c>
      <c r="N38" s="18" t="s">
        <v>20</v>
      </c>
      <c r="O38" s="40" t="s">
        <v>20</v>
      </c>
      <c r="P38" s="39" t="s">
        <v>20</v>
      </c>
      <c r="Q38" s="18" t="s">
        <v>20</v>
      </c>
      <c r="R38" s="18" t="s">
        <v>20</v>
      </c>
      <c r="S38" s="40" t="s">
        <v>20</v>
      </c>
      <c r="T38" s="39" t="s">
        <v>20</v>
      </c>
      <c r="U38" s="18" t="s">
        <v>20</v>
      </c>
      <c r="V38" s="18" t="s">
        <v>20</v>
      </c>
      <c r="W38" s="18" t="s">
        <v>20</v>
      </c>
      <c r="X38" s="18" t="s">
        <v>20</v>
      </c>
      <c r="Y38" s="40" t="s">
        <v>20</v>
      </c>
      <c r="Z38" s="39" t="s">
        <v>88</v>
      </c>
      <c r="AA38" s="18" t="s">
        <v>20</v>
      </c>
      <c r="AB38" s="18" t="s">
        <v>20</v>
      </c>
      <c r="AC38" s="40" t="s">
        <v>20</v>
      </c>
      <c r="AD38" s="39" t="s">
        <v>88</v>
      </c>
      <c r="AE38" s="18" t="s">
        <v>20</v>
      </c>
      <c r="AF38" s="18" t="s">
        <v>20</v>
      </c>
      <c r="AG38" s="18" t="s">
        <v>20</v>
      </c>
      <c r="AH38" s="40" t="s">
        <v>20</v>
      </c>
      <c r="AI38" s="39" t="s">
        <v>20</v>
      </c>
      <c r="AJ38" s="18" t="s">
        <v>20</v>
      </c>
      <c r="AK38" s="18" t="s">
        <v>20</v>
      </c>
      <c r="AL38" s="18" t="s">
        <v>20</v>
      </c>
      <c r="AM38" s="18" t="s">
        <v>20</v>
      </c>
      <c r="AN38" s="40" t="s">
        <v>20</v>
      </c>
      <c r="AO38" s="39" t="s">
        <v>20</v>
      </c>
      <c r="AP38" s="18" t="s">
        <v>20</v>
      </c>
      <c r="AQ38" s="18" t="s">
        <v>20</v>
      </c>
      <c r="AR38" s="18" t="s">
        <v>20</v>
      </c>
      <c r="AS38" s="40" t="s">
        <v>20</v>
      </c>
      <c r="AT38" s="39" t="s">
        <v>20</v>
      </c>
      <c r="AU38" s="18" t="s">
        <v>20</v>
      </c>
      <c r="AV38" s="18" t="s">
        <v>20</v>
      </c>
      <c r="AW38" s="18" t="s">
        <v>20</v>
      </c>
      <c r="AX38" s="18" t="s">
        <v>20</v>
      </c>
      <c r="AY38" s="40" t="s">
        <v>20</v>
      </c>
      <c r="AZ38" s="64" t="s">
        <v>20</v>
      </c>
      <c r="BA38" s="65" t="s">
        <v>20</v>
      </c>
      <c r="BB38" s="64" t="s">
        <v>20</v>
      </c>
      <c r="BC38" s="65" t="s">
        <v>20</v>
      </c>
      <c r="BD38" s="64" t="s">
        <v>20</v>
      </c>
      <c r="BE38" s="65" t="s">
        <v>20</v>
      </c>
      <c r="BF38" s="64" t="s">
        <v>20</v>
      </c>
      <c r="BG38" s="18" t="s">
        <v>20</v>
      </c>
      <c r="BH38" s="40" t="s">
        <v>20</v>
      </c>
      <c r="BI38" s="39" t="s">
        <v>20</v>
      </c>
      <c r="BJ38" s="40" t="s">
        <v>20</v>
      </c>
      <c r="BK38" s="70" t="s">
        <v>20</v>
      </c>
      <c r="BL38" s="70" t="s">
        <v>20</v>
      </c>
    </row>
    <row r="39" spans="1:64" x14ac:dyDescent="0.2">
      <c r="A39" s="87" t="s">
        <v>54</v>
      </c>
      <c r="B39" s="95" t="s">
        <v>22</v>
      </c>
      <c r="C39" s="52" t="s">
        <v>20</v>
      </c>
      <c r="D39" s="25" t="s">
        <v>20</v>
      </c>
      <c r="E39" s="140" t="s">
        <v>20</v>
      </c>
      <c r="F39" s="6" t="s">
        <v>20</v>
      </c>
      <c r="G39" s="24" t="s">
        <v>20</v>
      </c>
      <c r="H39" s="171" t="s">
        <v>20</v>
      </c>
      <c r="I39" s="39" t="s">
        <v>20</v>
      </c>
      <c r="J39" s="18" t="s">
        <v>20</v>
      </c>
      <c r="K39" s="18" t="s">
        <v>88</v>
      </c>
      <c r="L39" s="18" t="s">
        <v>20</v>
      </c>
      <c r="M39" s="18" t="s">
        <v>88</v>
      </c>
      <c r="N39" s="18" t="s">
        <v>20</v>
      </c>
      <c r="O39" s="40" t="s">
        <v>20</v>
      </c>
      <c r="P39" s="39" t="s">
        <v>20</v>
      </c>
      <c r="Q39" s="18" t="s">
        <v>20</v>
      </c>
      <c r="R39" s="18" t="s">
        <v>20</v>
      </c>
      <c r="S39" s="40" t="s">
        <v>20</v>
      </c>
      <c r="T39" s="39" t="s">
        <v>20</v>
      </c>
      <c r="U39" s="18" t="s">
        <v>20</v>
      </c>
      <c r="V39" s="18" t="s">
        <v>20</v>
      </c>
      <c r="W39" s="18" t="s">
        <v>20</v>
      </c>
      <c r="X39" s="18" t="s">
        <v>20</v>
      </c>
      <c r="Y39" s="40" t="s">
        <v>20</v>
      </c>
      <c r="Z39" s="39" t="s">
        <v>88</v>
      </c>
      <c r="AA39" s="18" t="s">
        <v>20</v>
      </c>
      <c r="AB39" s="18" t="s">
        <v>20</v>
      </c>
      <c r="AC39" s="40" t="s">
        <v>20</v>
      </c>
      <c r="AD39" s="39" t="s">
        <v>88</v>
      </c>
      <c r="AE39" s="18" t="s">
        <v>20</v>
      </c>
      <c r="AF39" s="18" t="s">
        <v>20</v>
      </c>
      <c r="AG39" s="18" t="s">
        <v>20</v>
      </c>
      <c r="AH39" s="40" t="s">
        <v>20</v>
      </c>
      <c r="AI39" s="39" t="s">
        <v>20</v>
      </c>
      <c r="AJ39" s="18" t="s">
        <v>20</v>
      </c>
      <c r="AK39" s="18" t="s">
        <v>20</v>
      </c>
      <c r="AL39" s="18" t="s">
        <v>20</v>
      </c>
      <c r="AM39" s="18" t="s">
        <v>20</v>
      </c>
      <c r="AN39" s="40" t="s">
        <v>20</v>
      </c>
      <c r="AO39" s="39" t="s">
        <v>20</v>
      </c>
      <c r="AP39" s="18" t="s">
        <v>20</v>
      </c>
      <c r="AQ39" s="18" t="s">
        <v>20</v>
      </c>
      <c r="AR39" s="18" t="s">
        <v>20</v>
      </c>
      <c r="AS39" s="40" t="s">
        <v>20</v>
      </c>
      <c r="AT39" s="39" t="s">
        <v>20</v>
      </c>
      <c r="AU39" s="18" t="s">
        <v>20</v>
      </c>
      <c r="AV39" s="18" t="s">
        <v>20</v>
      </c>
      <c r="AW39" s="18" t="s">
        <v>20</v>
      </c>
      <c r="AX39" s="18" t="s">
        <v>20</v>
      </c>
      <c r="AY39" s="40" t="s">
        <v>20</v>
      </c>
      <c r="AZ39" s="64" t="s">
        <v>20</v>
      </c>
      <c r="BA39" s="65" t="s">
        <v>20</v>
      </c>
      <c r="BB39" s="64" t="s">
        <v>20</v>
      </c>
      <c r="BC39" s="65" t="s">
        <v>20</v>
      </c>
      <c r="BD39" s="64" t="s">
        <v>20</v>
      </c>
      <c r="BE39" s="65" t="s">
        <v>20</v>
      </c>
      <c r="BF39" s="64" t="s">
        <v>20</v>
      </c>
      <c r="BG39" s="18" t="s">
        <v>20</v>
      </c>
      <c r="BH39" s="40" t="s">
        <v>20</v>
      </c>
      <c r="BI39" s="39" t="s">
        <v>20</v>
      </c>
      <c r="BJ39" s="40" t="s">
        <v>20</v>
      </c>
      <c r="BK39" s="70" t="s">
        <v>20</v>
      </c>
      <c r="BL39" s="70" t="s">
        <v>20</v>
      </c>
    </row>
    <row r="40" spans="1:64" x14ac:dyDescent="0.2">
      <c r="A40" s="87" t="s">
        <v>55</v>
      </c>
      <c r="B40" s="95" t="s">
        <v>22</v>
      </c>
      <c r="C40" s="52" t="s">
        <v>20</v>
      </c>
      <c r="D40" s="25" t="s">
        <v>20</v>
      </c>
      <c r="E40" s="140" t="s">
        <v>20</v>
      </c>
      <c r="F40" s="6" t="s">
        <v>20</v>
      </c>
      <c r="G40" s="24" t="s">
        <v>20</v>
      </c>
      <c r="H40" s="171" t="s">
        <v>20</v>
      </c>
      <c r="I40" s="39" t="s">
        <v>20</v>
      </c>
      <c r="J40" s="18" t="s">
        <v>20</v>
      </c>
      <c r="K40" s="18" t="s">
        <v>88</v>
      </c>
      <c r="L40" s="18" t="s">
        <v>20</v>
      </c>
      <c r="M40" s="18" t="s">
        <v>88</v>
      </c>
      <c r="N40" s="18" t="s">
        <v>20</v>
      </c>
      <c r="O40" s="40" t="s">
        <v>20</v>
      </c>
      <c r="P40" s="39" t="s">
        <v>20</v>
      </c>
      <c r="Q40" s="18" t="s">
        <v>20</v>
      </c>
      <c r="R40" s="18" t="s">
        <v>20</v>
      </c>
      <c r="S40" s="40" t="s">
        <v>20</v>
      </c>
      <c r="T40" s="39" t="s">
        <v>20</v>
      </c>
      <c r="U40" s="18" t="s">
        <v>20</v>
      </c>
      <c r="V40" s="18" t="s">
        <v>20</v>
      </c>
      <c r="W40" s="18" t="s">
        <v>20</v>
      </c>
      <c r="X40" s="18" t="s">
        <v>20</v>
      </c>
      <c r="Y40" s="40" t="s">
        <v>20</v>
      </c>
      <c r="Z40" s="39" t="s">
        <v>88</v>
      </c>
      <c r="AA40" s="18" t="s">
        <v>20</v>
      </c>
      <c r="AB40" s="18" t="s">
        <v>20</v>
      </c>
      <c r="AC40" s="40" t="s">
        <v>20</v>
      </c>
      <c r="AD40" s="39" t="s">
        <v>88</v>
      </c>
      <c r="AE40" s="18" t="s">
        <v>20</v>
      </c>
      <c r="AF40" s="18" t="s">
        <v>20</v>
      </c>
      <c r="AG40" s="18" t="s">
        <v>20</v>
      </c>
      <c r="AH40" s="40" t="s">
        <v>20</v>
      </c>
      <c r="AI40" s="39" t="s">
        <v>20</v>
      </c>
      <c r="AJ40" s="18" t="s">
        <v>20</v>
      </c>
      <c r="AK40" s="18" t="s">
        <v>20</v>
      </c>
      <c r="AL40" s="18" t="s">
        <v>20</v>
      </c>
      <c r="AM40" s="18" t="s">
        <v>20</v>
      </c>
      <c r="AN40" s="40" t="s">
        <v>20</v>
      </c>
      <c r="AO40" s="39" t="s">
        <v>20</v>
      </c>
      <c r="AP40" s="18" t="s">
        <v>20</v>
      </c>
      <c r="AQ40" s="18" t="s">
        <v>20</v>
      </c>
      <c r="AR40" s="18" t="s">
        <v>20</v>
      </c>
      <c r="AS40" s="40" t="s">
        <v>20</v>
      </c>
      <c r="AT40" s="39" t="s">
        <v>20</v>
      </c>
      <c r="AU40" s="18" t="s">
        <v>20</v>
      </c>
      <c r="AV40" s="18" t="s">
        <v>20</v>
      </c>
      <c r="AW40" s="18" t="s">
        <v>20</v>
      </c>
      <c r="AX40" s="18" t="s">
        <v>20</v>
      </c>
      <c r="AY40" s="40" t="s">
        <v>20</v>
      </c>
      <c r="AZ40" s="64" t="s">
        <v>20</v>
      </c>
      <c r="BA40" s="65" t="s">
        <v>20</v>
      </c>
      <c r="BB40" s="64" t="s">
        <v>20</v>
      </c>
      <c r="BC40" s="65" t="s">
        <v>20</v>
      </c>
      <c r="BD40" s="64" t="s">
        <v>20</v>
      </c>
      <c r="BE40" s="65" t="s">
        <v>20</v>
      </c>
      <c r="BF40" s="64" t="s">
        <v>20</v>
      </c>
      <c r="BG40" s="18" t="s">
        <v>20</v>
      </c>
      <c r="BH40" s="40" t="s">
        <v>20</v>
      </c>
      <c r="BI40" s="39" t="s">
        <v>20</v>
      </c>
      <c r="BJ40" s="40" t="s">
        <v>20</v>
      </c>
      <c r="BK40" s="70" t="s">
        <v>20</v>
      </c>
      <c r="BL40" s="70" t="s">
        <v>20</v>
      </c>
    </row>
    <row r="41" spans="1:64" x14ac:dyDescent="0.2">
      <c r="A41" s="87" t="s">
        <v>56</v>
      </c>
      <c r="B41" s="95" t="s">
        <v>22</v>
      </c>
      <c r="C41" s="52" t="s">
        <v>20</v>
      </c>
      <c r="D41" s="25">
        <v>10</v>
      </c>
      <c r="E41" s="140" t="s">
        <v>20</v>
      </c>
      <c r="F41" s="6">
        <v>50</v>
      </c>
      <c r="G41" s="24">
        <v>1000</v>
      </c>
      <c r="H41" s="171" t="s">
        <v>20</v>
      </c>
      <c r="I41" s="39" t="s">
        <v>20</v>
      </c>
      <c r="J41" s="18" t="s">
        <v>20</v>
      </c>
      <c r="K41" s="18" t="s">
        <v>88</v>
      </c>
      <c r="L41" s="18" t="s">
        <v>20</v>
      </c>
      <c r="M41" s="18" t="s">
        <v>88</v>
      </c>
      <c r="N41" s="18" t="s">
        <v>20</v>
      </c>
      <c r="O41" s="40" t="s">
        <v>20</v>
      </c>
      <c r="P41" s="39" t="s">
        <v>20</v>
      </c>
      <c r="Q41" s="18" t="s">
        <v>20</v>
      </c>
      <c r="R41" s="18" t="s">
        <v>20</v>
      </c>
      <c r="S41" s="40" t="s">
        <v>20</v>
      </c>
      <c r="T41" s="39" t="s">
        <v>20</v>
      </c>
      <c r="U41" s="18" t="s">
        <v>20</v>
      </c>
      <c r="V41" s="18" t="s">
        <v>20</v>
      </c>
      <c r="W41" s="18" t="s">
        <v>20</v>
      </c>
      <c r="X41" s="18" t="s">
        <v>20</v>
      </c>
      <c r="Y41" s="40" t="s">
        <v>20</v>
      </c>
      <c r="Z41" s="39" t="s">
        <v>88</v>
      </c>
      <c r="AA41" s="18" t="s">
        <v>20</v>
      </c>
      <c r="AB41" s="18" t="s">
        <v>20</v>
      </c>
      <c r="AC41" s="40" t="s">
        <v>20</v>
      </c>
      <c r="AD41" s="39" t="s">
        <v>88</v>
      </c>
      <c r="AE41" s="18" t="s">
        <v>20</v>
      </c>
      <c r="AF41" s="18" t="s">
        <v>20</v>
      </c>
      <c r="AG41" s="18" t="s">
        <v>20</v>
      </c>
      <c r="AH41" s="40" t="s">
        <v>20</v>
      </c>
      <c r="AI41" s="39" t="s">
        <v>20</v>
      </c>
      <c r="AJ41" s="18" t="s">
        <v>20</v>
      </c>
      <c r="AK41" s="18" t="s">
        <v>20</v>
      </c>
      <c r="AL41" s="18" t="s">
        <v>20</v>
      </c>
      <c r="AM41" s="18" t="s">
        <v>20</v>
      </c>
      <c r="AN41" s="40" t="s">
        <v>20</v>
      </c>
      <c r="AO41" s="39" t="s">
        <v>20</v>
      </c>
      <c r="AP41" s="18" t="s">
        <v>20</v>
      </c>
      <c r="AQ41" s="18" t="s">
        <v>20</v>
      </c>
      <c r="AR41" s="18" t="s">
        <v>20</v>
      </c>
      <c r="AS41" s="40" t="s">
        <v>20</v>
      </c>
      <c r="AT41" s="39" t="s">
        <v>20</v>
      </c>
      <c r="AU41" s="18" t="s">
        <v>20</v>
      </c>
      <c r="AV41" s="18" t="s">
        <v>20</v>
      </c>
      <c r="AW41" s="18" t="s">
        <v>20</v>
      </c>
      <c r="AX41" s="18" t="s">
        <v>20</v>
      </c>
      <c r="AY41" s="40" t="s">
        <v>20</v>
      </c>
      <c r="AZ41" s="64" t="s">
        <v>20</v>
      </c>
      <c r="BA41" s="65" t="s">
        <v>20</v>
      </c>
      <c r="BB41" s="64" t="s">
        <v>20</v>
      </c>
      <c r="BC41" s="65" t="s">
        <v>20</v>
      </c>
      <c r="BD41" s="64" t="s">
        <v>20</v>
      </c>
      <c r="BE41" s="65" t="s">
        <v>20</v>
      </c>
      <c r="BF41" s="64" t="s">
        <v>20</v>
      </c>
      <c r="BG41" s="18" t="s">
        <v>20</v>
      </c>
      <c r="BH41" s="40" t="s">
        <v>20</v>
      </c>
      <c r="BI41" s="64" t="s">
        <v>20</v>
      </c>
      <c r="BJ41" s="65" t="s">
        <v>20</v>
      </c>
      <c r="BK41" s="70" t="s">
        <v>20</v>
      </c>
      <c r="BL41" s="70" t="s">
        <v>20</v>
      </c>
    </row>
    <row r="42" spans="1:64" x14ac:dyDescent="0.2">
      <c r="A42" s="87" t="s">
        <v>57</v>
      </c>
      <c r="B42" s="95" t="s">
        <v>22</v>
      </c>
      <c r="C42" s="52" t="s">
        <v>20</v>
      </c>
      <c r="D42" s="25" t="s">
        <v>20</v>
      </c>
      <c r="E42" s="140" t="s">
        <v>20</v>
      </c>
      <c r="F42" s="6" t="s">
        <v>20</v>
      </c>
      <c r="G42" s="24" t="s">
        <v>20</v>
      </c>
      <c r="H42" s="171" t="s">
        <v>20</v>
      </c>
      <c r="I42" s="39" t="s">
        <v>20</v>
      </c>
      <c r="J42" s="18" t="s">
        <v>20</v>
      </c>
      <c r="K42" s="18" t="s">
        <v>89</v>
      </c>
      <c r="L42" s="18" t="s">
        <v>20</v>
      </c>
      <c r="M42" s="18" t="s">
        <v>89</v>
      </c>
      <c r="N42" s="18" t="s">
        <v>20</v>
      </c>
      <c r="O42" s="40" t="s">
        <v>20</v>
      </c>
      <c r="P42" s="39" t="s">
        <v>20</v>
      </c>
      <c r="Q42" s="18" t="s">
        <v>20</v>
      </c>
      <c r="R42" s="18" t="s">
        <v>20</v>
      </c>
      <c r="S42" s="40" t="s">
        <v>20</v>
      </c>
      <c r="T42" s="39" t="s">
        <v>20</v>
      </c>
      <c r="U42" s="18" t="s">
        <v>20</v>
      </c>
      <c r="V42" s="18" t="s">
        <v>20</v>
      </c>
      <c r="W42" s="18" t="s">
        <v>20</v>
      </c>
      <c r="X42" s="18" t="s">
        <v>20</v>
      </c>
      <c r="Y42" s="40" t="s">
        <v>20</v>
      </c>
      <c r="Z42" s="39" t="s">
        <v>89</v>
      </c>
      <c r="AA42" s="18" t="s">
        <v>20</v>
      </c>
      <c r="AB42" s="18" t="s">
        <v>20</v>
      </c>
      <c r="AC42" s="40" t="s">
        <v>20</v>
      </c>
      <c r="AD42" s="39" t="s">
        <v>89</v>
      </c>
      <c r="AE42" s="18" t="s">
        <v>20</v>
      </c>
      <c r="AF42" s="18" t="s">
        <v>20</v>
      </c>
      <c r="AG42" s="18" t="s">
        <v>20</v>
      </c>
      <c r="AH42" s="40" t="s">
        <v>20</v>
      </c>
      <c r="AI42" s="39" t="s">
        <v>20</v>
      </c>
      <c r="AJ42" s="18" t="s">
        <v>20</v>
      </c>
      <c r="AK42" s="18" t="s">
        <v>20</v>
      </c>
      <c r="AL42" s="18" t="s">
        <v>20</v>
      </c>
      <c r="AM42" s="18" t="s">
        <v>20</v>
      </c>
      <c r="AN42" s="40" t="s">
        <v>20</v>
      </c>
      <c r="AO42" s="39" t="s">
        <v>20</v>
      </c>
      <c r="AP42" s="18" t="s">
        <v>20</v>
      </c>
      <c r="AQ42" s="18" t="s">
        <v>20</v>
      </c>
      <c r="AR42" s="18" t="s">
        <v>20</v>
      </c>
      <c r="AS42" s="40" t="s">
        <v>20</v>
      </c>
      <c r="AT42" s="39" t="s">
        <v>20</v>
      </c>
      <c r="AU42" s="18" t="s">
        <v>20</v>
      </c>
      <c r="AV42" s="18" t="s">
        <v>20</v>
      </c>
      <c r="AW42" s="18" t="s">
        <v>20</v>
      </c>
      <c r="AX42" s="18" t="s">
        <v>20</v>
      </c>
      <c r="AY42" s="40" t="s">
        <v>20</v>
      </c>
      <c r="AZ42" s="64" t="s">
        <v>20</v>
      </c>
      <c r="BA42" s="65" t="s">
        <v>20</v>
      </c>
      <c r="BB42" s="64" t="s">
        <v>20</v>
      </c>
      <c r="BC42" s="65" t="s">
        <v>20</v>
      </c>
      <c r="BD42" s="64" t="s">
        <v>20</v>
      </c>
      <c r="BE42" s="65" t="s">
        <v>20</v>
      </c>
      <c r="BF42" s="64" t="s">
        <v>20</v>
      </c>
      <c r="BG42" s="18" t="s">
        <v>20</v>
      </c>
      <c r="BH42" s="40" t="s">
        <v>20</v>
      </c>
      <c r="BI42" s="64" t="s">
        <v>20</v>
      </c>
      <c r="BJ42" s="65" t="s">
        <v>20</v>
      </c>
      <c r="BK42" s="70" t="s">
        <v>20</v>
      </c>
      <c r="BL42" s="70" t="s">
        <v>20</v>
      </c>
    </row>
    <row r="43" spans="1:64" x14ac:dyDescent="0.2">
      <c r="A43" s="87" t="s">
        <v>58</v>
      </c>
      <c r="B43" s="95" t="s">
        <v>22</v>
      </c>
      <c r="C43" s="52" t="s">
        <v>20</v>
      </c>
      <c r="D43" s="25" t="s">
        <v>20</v>
      </c>
      <c r="E43" s="140" t="s">
        <v>20</v>
      </c>
      <c r="F43" s="6" t="s">
        <v>20</v>
      </c>
      <c r="G43" s="24">
        <v>2500</v>
      </c>
      <c r="H43" s="171" t="s">
        <v>20</v>
      </c>
      <c r="I43" s="39" t="s">
        <v>20</v>
      </c>
      <c r="J43" s="18" t="s">
        <v>20</v>
      </c>
      <c r="K43" s="18" t="s">
        <v>90</v>
      </c>
      <c r="L43" s="18" t="s">
        <v>20</v>
      </c>
      <c r="M43" s="18" t="s">
        <v>90</v>
      </c>
      <c r="N43" s="18" t="s">
        <v>20</v>
      </c>
      <c r="O43" s="40" t="s">
        <v>20</v>
      </c>
      <c r="P43" s="39" t="s">
        <v>20</v>
      </c>
      <c r="Q43" s="18" t="s">
        <v>20</v>
      </c>
      <c r="R43" s="18" t="s">
        <v>20</v>
      </c>
      <c r="S43" s="40" t="s">
        <v>20</v>
      </c>
      <c r="T43" s="39" t="s">
        <v>20</v>
      </c>
      <c r="U43" s="18" t="s">
        <v>20</v>
      </c>
      <c r="V43" s="18" t="s">
        <v>20</v>
      </c>
      <c r="W43" s="18" t="s">
        <v>20</v>
      </c>
      <c r="X43" s="18" t="s">
        <v>20</v>
      </c>
      <c r="Y43" s="40" t="s">
        <v>20</v>
      </c>
      <c r="Z43" s="39" t="s">
        <v>90</v>
      </c>
      <c r="AA43" s="18" t="s">
        <v>20</v>
      </c>
      <c r="AB43" s="18" t="s">
        <v>20</v>
      </c>
      <c r="AC43" s="40" t="s">
        <v>20</v>
      </c>
      <c r="AD43" s="39" t="s">
        <v>90</v>
      </c>
      <c r="AE43" s="18" t="s">
        <v>20</v>
      </c>
      <c r="AF43" s="18" t="s">
        <v>20</v>
      </c>
      <c r="AG43" s="18" t="s">
        <v>20</v>
      </c>
      <c r="AH43" s="40" t="s">
        <v>20</v>
      </c>
      <c r="AI43" s="39" t="s">
        <v>20</v>
      </c>
      <c r="AJ43" s="18" t="s">
        <v>20</v>
      </c>
      <c r="AK43" s="18" t="s">
        <v>20</v>
      </c>
      <c r="AL43" s="18" t="s">
        <v>20</v>
      </c>
      <c r="AM43" s="18" t="s">
        <v>20</v>
      </c>
      <c r="AN43" s="40" t="s">
        <v>20</v>
      </c>
      <c r="AO43" s="39" t="s">
        <v>157</v>
      </c>
      <c r="AP43" s="18" t="s">
        <v>20</v>
      </c>
      <c r="AQ43" s="18" t="s">
        <v>20</v>
      </c>
      <c r="AR43" s="18" t="s">
        <v>20</v>
      </c>
      <c r="AS43" s="40" t="s">
        <v>20</v>
      </c>
      <c r="AT43" s="39" t="s">
        <v>20</v>
      </c>
      <c r="AU43" s="18" t="s">
        <v>20</v>
      </c>
      <c r="AV43" s="18" t="s">
        <v>20</v>
      </c>
      <c r="AW43" s="18" t="s">
        <v>20</v>
      </c>
      <c r="AX43" s="18" t="s">
        <v>20</v>
      </c>
      <c r="AY43" s="40" t="s">
        <v>20</v>
      </c>
      <c r="AZ43" s="37" t="s">
        <v>215</v>
      </c>
      <c r="BA43" s="38" t="s">
        <v>20</v>
      </c>
      <c r="BB43" s="37" t="s">
        <v>215</v>
      </c>
      <c r="BC43" s="38" t="s">
        <v>20</v>
      </c>
      <c r="BD43" s="37" t="s">
        <v>215</v>
      </c>
      <c r="BE43" s="38" t="s">
        <v>20</v>
      </c>
      <c r="BF43" s="37" t="s">
        <v>215</v>
      </c>
      <c r="BG43" s="23" t="s">
        <v>20</v>
      </c>
      <c r="BH43" s="40" t="s">
        <v>20</v>
      </c>
      <c r="BI43" s="37" t="s">
        <v>215</v>
      </c>
      <c r="BJ43" s="38" t="s">
        <v>20</v>
      </c>
      <c r="BK43" s="70" t="s">
        <v>20</v>
      </c>
      <c r="BL43" s="70" t="s">
        <v>20</v>
      </c>
    </row>
    <row r="44" spans="1:64" x14ac:dyDescent="0.2">
      <c r="A44" s="87" t="s">
        <v>59</v>
      </c>
      <c r="B44" s="95" t="s">
        <v>22</v>
      </c>
      <c r="C44" s="52" t="s">
        <v>20</v>
      </c>
      <c r="D44" s="25" t="s">
        <v>20</v>
      </c>
      <c r="E44" s="140" t="s">
        <v>20</v>
      </c>
      <c r="F44" s="6" t="s">
        <v>20</v>
      </c>
      <c r="G44" s="24" t="s">
        <v>20</v>
      </c>
      <c r="H44" s="171" t="s">
        <v>20</v>
      </c>
      <c r="I44" s="39" t="s">
        <v>20</v>
      </c>
      <c r="J44" s="18" t="s">
        <v>20</v>
      </c>
      <c r="K44" s="18">
        <v>0.15</v>
      </c>
      <c r="L44" s="18" t="s">
        <v>20</v>
      </c>
      <c r="M44" s="18" t="s">
        <v>90</v>
      </c>
      <c r="N44" s="18" t="s">
        <v>20</v>
      </c>
      <c r="O44" s="40" t="s">
        <v>20</v>
      </c>
      <c r="P44" s="39" t="s">
        <v>20</v>
      </c>
      <c r="Q44" s="18" t="s">
        <v>20</v>
      </c>
      <c r="R44" s="18" t="s">
        <v>20</v>
      </c>
      <c r="S44" s="40" t="s">
        <v>20</v>
      </c>
      <c r="T44" s="39" t="s">
        <v>20</v>
      </c>
      <c r="U44" s="18" t="s">
        <v>20</v>
      </c>
      <c r="V44" s="18" t="s">
        <v>20</v>
      </c>
      <c r="W44" s="18" t="s">
        <v>20</v>
      </c>
      <c r="X44" s="18" t="s">
        <v>20</v>
      </c>
      <c r="Y44" s="40" t="s">
        <v>20</v>
      </c>
      <c r="Z44" s="39" t="s">
        <v>90</v>
      </c>
      <c r="AA44" s="18" t="s">
        <v>20</v>
      </c>
      <c r="AB44" s="18" t="s">
        <v>20</v>
      </c>
      <c r="AC44" s="40" t="s">
        <v>20</v>
      </c>
      <c r="AD44" s="39" t="s">
        <v>90</v>
      </c>
      <c r="AE44" s="18" t="s">
        <v>20</v>
      </c>
      <c r="AF44" s="18" t="s">
        <v>20</v>
      </c>
      <c r="AG44" s="18" t="s">
        <v>20</v>
      </c>
      <c r="AH44" s="40" t="s">
        <v>20</v>
      </c>
      <c r="AI44" s="39" t="s">
        <v>20</v>
      </c>
      <c r="AJ44" s="18" t="s">
        <v>20</v>
      </c>
      <c r="AK44" s="18" t="s">
        <v>20</v>
      </c>
      <c r="AL44" s="18" t="s">
        <v>20</v>
      </c>
      <c r="AM44" s="18" t="s">
        <v>20</v>
      </c>
      <c r="AN44" s="40" t="s">
        <v>20</v>
      </c>
      <c r="AO44" s="39" t="s">
        <v>157</v>
      </c>
      <c r="AP44" s="18" t="s">
        <v>20</v>
      </c>
      <c r="AQ44" s="18" t="s">
        <v>20</v>
      </c>
      <c r="AR44" s="18" t="s">
        <v>20</v>
      </c>
      <c r="AS44" s="40" t="s">
        <v>20</v>
      </c>
      <c r="AT44" s="39" t="s">
        <v>20</v>
      </c>
      <c r="AU44" s="18" t="s">
        <v>20</v>
      </c>
      <c r="AV44" s="18" t="s">
        <v>20</v>
      </c>
      <c r="AW44" s="18" t="s">
        <v>20</v>
      </c>
      <c r="AX44" s="18" t="s">
        <v>20</v>
      </c>
      <c r="AY44" s="40" t="s">
        <v>20</v>
      </c>
      <c r="AZ44" s="39" t="s">
        <v>20</v>
      </c>
      <c r="BA44" s="40" t="s">
        <v>20</v>
      </c>
      <c r="BB44" s="39" t="s">
        <v>20</v>
      </c>
      <c r="BC44" s="40" t="s">
        <v>20</v>
      </c>
      <c r="BD44" s="39" t="s">
        <v>20</v>
      </c>
      <c r="BE44" s="40" t="s">
        <v>20</v>
      </c>
      <c r="BF44" s="39" t="s">
        <v>20</v>
      </c>
      <c r="BG44" s="18" t="s">
        <v>20</v>
      </c>
      <c r="BH44" s="40" t="s">
        <v>20</v>
      </c>
      <c r="BI44" s="64" t="s">
        <v>20</v>
      </c>
      <c r="BJ44" s="65" t="s">
        <v>20</v>
      </c>
      <c r="BK44" s="70" t="s">
        <v>20</v>
      </c>
      <c r="BL44" s="70" t="s">
        <v>20</v>
      </c>
    </row>
    <row r="45" spans="1:64" x14ac:dyDescent="0.2">
      <c r="A45" s="87" t="s">
        <v>60</v>
      </c>
      <c r="B45" s="95" t="s">
        <v>22</v>
      </c>
      <c r="C45" s="52" t="s">
        <v>20</v>
      </c>
      <c r="D45" s="25" t="s">
        <v>20</v>
      </c>
      <c r="E45" s="140" t="s">
        <v>20</v>
      </c>
      <c r="F45" s="6" t="s">
        <v>20</v>
      </c>
      <c r="G45" s="24" t="s">
        <v>20</v>
      </c>
      <c r="H45" s="171" t="s">
        <v>20</v>
      </c>
      <c r="I45" s="39" t="s">
        <v>20</v>
      </c>
      <c r="J45" s="18" t="s">
        <v>20</v>
      </c>
      <c r="K45" s="18" t="s">
        <v>90</v>
      </c>
      <c r="L45" s="18" t="s">
        <v>20</v>
      </c>
      <c r="M45" s="18">
        <v>0.55000000000000004</v>
      </c>
      <c r="N45" s="18" t="s">
        <v>20</v>
      </c>
      <c r="O45" s="40" t="s">
        <v>20</v>
      </c>
      <c r="P45" s="39" t="s">
        <v>20</v>
      </c>
      <c r="Q45" s="18" t="s">
        <v>20</v>
      </c>
      <c r="R45" s="18" t="s">
        <v>20</v>
      </c>
      <c r="S45" s="40" t="s">
        <v>20</v>
      </c>
      <c r="T45" s="39" t="s">
        <v>20</v>
      </c>
      <c r="U45" s="18" t="s">
        <v>20</v>
      </c>
      <c r="V45" s="18" t="s">
        <v>20</v>
      </c>
      <c r="W45" s="18" t="s">
        <v>20</v>
      </c>
      <c r="X45" s="18" t="s">
        <v>20</v>
      </c>
      <c r="Y45" s="40" t="s">
        <v>20</v>
      </c>
      <c r="Z45" s="39" t="s">
        <v>90</v>
      </c>
      <c r="AA45" s="18" t="s">
        <v>20</v>
      </c>
      <c r="AB45" s="18" t="s">
        <v>20</v>
      </c>
      <c r="AC45" s="40" t="s">
        <v>20</v>
      </c>
      <c r="AD45" s="39" t="s">
        <v>90</v>
      </c>
      <c r="AE45" s="18" t="s">
        <v>20</v>
      </c>
      <c r="AF45" s="18" t="s">
        <v>20</v>
      </c>
      <c r="AG45" s="18" t="s">
        <v>20</v>
      </c>
      <c r="AH45" s="40" t="s">
        <v>20</v>
      </c>
      <c r="AI45" s="39" t="s">
        <v>20</v>
      </c>
      <c r="AJ45" s="18" t="s">
        <v>20</v>
      </c>
      <c r="AK45" s="18" t="s">
        <v>20</v>
      </c>
      <c r="AL45" s="18" t="s">
        <v>20</v>
      </c>
      <c r="AM45" s="18" t="s">
        <v>20</v>
      </c>
      <c r="AN45" s="40" t="s">
        <v>20</v>
      </c>
      <c r="AO45" s="39" t="s">
        <v>157</v>
      </c>
      <c r="AP45" s="18" t="s">
        <v>20</v>
      </c>
      <c r="AQ45" s="18" t="s">
        <v>20</v>
      </c>
      <c r="AR45" s="18" t="s">
        <v>20</v>
      </c>
      <c r="AS45" s="40" t="s">
        <v>20</v>
      </c>
      <c r="AT45" s="39" t="s">
        <v>20</v>
      </c>
      <c r="AU45" s="18" t="s">
        <v>20</v>
      </c>
      <c r="AV45" s="18" t="s">
        <v>20</v>
      </c>
      <c r="AW45" s="18" t="s">
        <v>20</v>
      </c>
      <c r="AX45" s="18" t="s">
        <v>20</v>
      </c>
      <c r="AY45" s="40" t="s">
        <v>20</v>
      </c>
      <c r="AZ45" s="39" t="s">
        <v>20</v>
      </c>
      <c r="BA45" s="40" t="s">
        <v>20</v>
      </c>
      <c r="BB45" s="39" t="s">
        <v>20</v>
      </c>
      <c r="BC45" s="40" t="s">
        <v>20</v>
      </c>
      <c r="BD45" s="39" t="s">
        <v>20</v>
      </c>
      <c r="BE45" s="40" t="s">
        <v>20</v>
      </c>
      <c r="BF45" s="39" t="s">
        <v>20</v>
      </c>
      <c r="BG45" s="18" t="s">
        <v>20</v>
      </c>
      <c r="BH45" s="40" t="s">
        <v>20</v>
      </c>
      <c r="BI45" s="39" t="s">
        <v>20</v>
      </c>
      <c r="BJ45" s="40" t="s">
        <v>20</v>
      </c>
      <c r="BK45" s="70" t="s">
        <v>20</v>
      </c>
      <c r="BL45" s="70" t="s">
        <v>20</v>
      </c>
    </row>
    <row r="46" spans="1:64" x14ac:dyDescent="0.2">
      <c r="A46" s="87" t="s">
        <v>61</v>
      </c>
      <c r="B46" s="95" t="s">
        <v>22</v>
      </c>
      <c r="C46" s="52" t="s">
        <v>20</v>
      </c>
      <c r="D46" s="25" t="s">
        <v>20</v>
      </c>
      <c r="E46" s="140" t="s">
        <v>20</v>
      </c>
      <c r="F46" s="6" t="s">
        <v>20</v>
      </c>
      <c r="G46" s="24" t="s">
        <v>20</v>
      </c>
      <c r="H46" s="171" t="s">
        <v>20</v>
      </c>
      <c r="I46" s="39" t="s">
        <v>20</v>
      </c>
      <c r="J46" s="18" t="s">
        <v>20</v>
      </c>
      <c r="K46" s="18" t="s">
        <v>90</v>
      </c>
      <c r="L46" s="18" t="s">
        <v>20</v>
      </c>
      <c r="M46" s="18">
        <v>0.42</v>
      </c>
      <c r="N46" s="18" t="s">
        <v>20</v>
      </c>
      <c r="O46" s="40" t="s">
        <v>20</v>
      </c>
      <c r="P46" s="39" t="s">
        <v>20</v>
      </c>
      <c r="Q46" s="18" t="s">
        <v>20</v>
      </c>
      <c r="R46" s="18" t="s">
        <v>20</v>
      </c>
      <c r="S46" s="40" t="s">
        <v>20</v>
      </c>
      <c r="T46" s="39" t="s">
        <v>20</v>
      </c>
      <c r="U46" s="18" t="s">
        <v>20</v>
      </c>
      <c r="V46" s="18" t="s">
        <v>20</v>
      </c>
      <c r="W46" s="18" t="s">
        <v>20</v>
      </c>
      <c r="X46" s="18" t="s">
        <v>20</v>
      </c>
      <c r="Y46" s="40" t="s">
        <v>20</v>
      </c>
      <c r="Z46" s="39" t="s">
        <v>90</v>
      </c>
      <c r="AA46" s="18" t="s">
        <v>20</v>
      </c>
      <c r="AB46" s="18" t="s">
        <v>20</v>
      </c>
      <c r="AC46" s="40" t="s">
        <v>20</v>
      </c>
      <c r="AD46" s="39" t="s">
        <v>90</v>
      </c>
      <c r="AE46" s="18" t="s">
        <v>20</v>
      </c>
      <c r="AF46" s="18" t="s">
        <v>20</v>
      </c>
      <c r="AG46" s="18" t="s">
        <v>20</v>
      </c>
      <c r="AH46" s="40" t="s">
        <v>20</v>
      </c>
      <c r="AI46" s="39" t="s">
        <v>20</v>
      </c>
      <c r="AJ46" s="18" t="s">
        <v>20</v>
      </c>
      <c r="AK46" s="18" t="s">
        <v>20</v>
      </c>
      <c r="AL46" s="18" t="s">
        <v>20</v>
      </c>
      <c r="AM46" s="18" t="s">
        <v>20</v>
      </c>
      <c r="AN46" s="40" t="s">
        <v>20</v>
      </c>
      <c r="AO46" s="39" t="s">
        <v>157</v>
      </c>
      <c r="AP46" s="18" t="s">
        <v>20</v>
      </c>
      <c r="AQ46" s="18" t="s">
        <v>20</v>
      </c>
      <c r="AR46" s="18" t="s">
        <v>20</v>
      </c>
      <c r="AS46" s="40" t="s">
        <v>20</v>
      </c>
      <c r="AT46" s="39" t="s">
        <v>20</v>
      </c>
      <c r="AU46" s="18" t="s">
        <v>20</v>
      </c>
      <c r="AV46" s="18" t="s">
        <v>20</v>
      </c>
      <c r="AW46" s="18" t="s">
        <v>20</v>
      </c>
      <c r="AX46" s="18" t="s">
        <v>20</v>
      </c>
      <c r="AY46" s="40" t="s">
        <v>20</v>
      </c>
      <c r="AZ46" s="39" t="s">
        <v>20</v>
      </c>
      <c r="BA46" s="40" t="s">
        <v>20</v>
      </c>
      <c r="BB46" s="39" t="s">
        <v>20</v>
      </c>
      <c r="BC46" s="40" t="s">
        <v>20</v>
      </c>
      <c r="BD46" s="39" t="s">
        <v>20</v>
      </c>
      <c r="BE46" s="40" t="s">
        <v>20</v>
      </c>
      <c r="BF46" s="39" t="s">
        <v>20</v>
      </c>
      <c r="BG46" s="18" t="s">
        <v>20</v>
      </c>
      <c r="BH46" s="40" t="s">
        <v>20</v>
      </c>
      <c r="BI46" s="39" t="s">
        <v>20</v>
      </c>
      <c r="BJ46" s="40" t="s">
        <v>20</v>
      </c>
      <c r="BK46" s="70" t="s">
        <v>20</v>
      </c>
      <c r="BL46" s="70" t="s">
        <v>20</v>
      </c>
    </row>
    <row r="47" spans="1:64" x14ac:dyDescent="0.2">
      <c r="A47" s="87" t="s">
        <v>62</v>
      </c>
      <c r="B47" s="95" t="s">
        <v>22</v>
      </c>
      <c r="C47" s="52" t="s">
        <v>20</v>
      </c>
      <c r="D47" s="25" t="s">
        <v>20</v>
      </c>
      <c r="E47" s="140" t="s">
        <v>20</v>
      </c>
      <c r="F47" s="6" t="s">
        <v>20</v>
      </c>
      <c r="G47" s="24" t="s">
        <v>20</v>
      </c>
      <c r="H47" s="171" t="s">
        <v>20</v>
      </c>
      <c r="I47" s="39" t="s">
        <v>20</v>
      </c>
      <c r="J47" s="18" t="s">
        <v>20</v>
      </c>
      <c r="K47" s="18" t="s">
        <v>90</v>
      </c>
      <c r="L47" s="18" t="s">
        <v>20</v>
      </c>
      <c r="M47" s="18">
        <v>1.35</v>
      </c>
      <c r="N47" s="18" t="s">
        <v>20</v>
      </c>
      <c r="O47" s="40" t="s">
        <v>20</v>
      </c>
      <c r="P47" s="39" t="s">
        <v>20</v>
      </c>
      <c r="Q47" s="18" t="s">
        <v>20</v>
      </c>
      <c r="R47" s="18" t="s">
        <v>20</v>
      </c>
      <c r="S47" s="40" t="s">
        <v>20</v>
      </c>
      <c r="T47" s="39" t="s">
        <v>20</v>
      </c>
      <c r="U47" s="18" t="s">
        <v>20</v>
      </c>
      <c r="V47" s="18" t="s">
        <v>20</v>
      </c>
      <c r="W47" s="18" t="s">
        <v>20</v>
      </c>
      <c r="X47" s="18" t="s">
        <v>20</v>
      </c>
      <c r="Y47" s="40" t="s">
        <v>20</v>
      </c>
      <c r="Z47" s="39" t="s">
        <v>90</v>
      </c>
      <c r="AA47" s="18" t="s">
        <v>20</v>
      </c>
      <c r="AB47" s="18" t="s">
        <v>20</v>
      </c>
      <c r="AC47" s="40" t="s">
        <v>20</v>
      </c>
      <c r="AD47" s="39" t="s">
        <v>90</v>
      </c>
      <c r="AE47" s="18" t="s">
        <v>20</v>
      </c>
      <c r="AF47" s="18" t="s">
        <v>20</v>
      </c>
      <c r="AG47" s="18" t="s">
        <v>20</v>
      </c>
      <c r="AH47" s="40" t="s">
        <v>20</v>
      </c>
      <c r="AI47" s="39" t="s">
        <v>20</v>
      </c>
      <c r="AJ47" s="18" t="s">
        <v>20</v>
      </c>
      <c r="AK47" s="18" t="s">
        <v>20</v>
      </c>
      <c r="AL47" s="18" t="s">
        <v>20</v>
      </c>
      <c r="AM47" s="18" t="s">
        <v>20</v>
      </c>
      <c r="AN47" s="40" t="s">
        <v>20</v>
      </c>
      <c r="AO47" s="39" t="s">
        <v>157</v>
      </c>
      <c r="AP47" s="18" t="s">
        <v>20</v>
      </c>
      <c r="AQ47" s="18" t="s">
        <v>20</v>
      </c>
      <c r="AR47" s="18" t="s">
        <v>20</v>
      </c>
      <c r="AS47" s="40" t="s">
        <v>20</v>
      </c>
      <c r="AT47" s="39" t="s">
        <v>20</v>
      </c>
      <c r="AU47" s="18" t="s">
        <v>20</v>
      </c>
      <c r="AV47" s="18" t="s">
        <v>20</v>
      </c>
      <c r="AW47" s="18" t="s">
        <v>20</v>
      </c>
      <c r="AX47" s="18" t="s">
        <v>20</v>
      </c>
      <c r="AY47" s="40" t="s">
        <v>20</v>
      </c>
      <c r="AZ47" s="39" t="s">
        <v>20</v>
      </c>
      <c r="BA47" s="40" t="s">
        <v>20</v>
      </c>
      <c r="BB47" s="39" t="s">
        <v>20</v>
      </c>
      <c r="BC47" s="40" t="s">
        <v>20</v>
      </c>
      <c r="BD47" s="39" t="s">
        <v>20</v>
      </c>
      <c r="BE47" s="40" t="s">
        <v>20</v>
      </c>
      <c r="BF47" s="39" t="s">
        <v>20</v>
      </c>
      <c r="BG47" s="18" t="s">
        <v>20</v>
      </c>
      <c r="BH47" s="40" t="s">
        <v>20</v>
      </c>
      <c r="BI47" s="39" t="s">
        <v>20</v>
      </c>
      <c r="BJ47" s="40" t="s">
        <v>20</v>
      </c>
      <c r="BK47" s="70" t="s">
        <v>20</v>
      </c>
      <c r="BL47" s="70" t="s">
        <v>20</v>
      </c>
    </row>
    <row r="48" spans="1:64" x14ac:dyDescent="0.2">
      <c r="A48" s="87" t="s">
        <v>63</v>
      </c>
      <c r="B48" s="95" t="s">
        <v>22</v>
      </c>
      <c r="C48" s="52" t="s">
        <v>20</v>
      </c>
      <c r="D48" s="25" t="s">
        <v>20</v>
      </c>
      <c r="E48" s="179" t="str">
        <f ca="1">IF(ISNA(VLOOKUP($E48,[2]Kommentarer!$C$11:$I$246,5,FALSE)),"",VLOOKUP($E48,[2]Kommentarer!$C$11:$I$246,5,FALSE))</f>
        <v>25</v>
      </c>
      <c r="F48" s="6" t="s">
        <v>20</v>
      </c>
      <c r="G48" s="24" t="s">
        <v>20</v>
      </c>
      <c r="H48" s="171" t="s">
        <v>20</v>
      </c>
      <c r="I48" s="39" t="s">
        <v>20</v>
      </c>
      <c r="J48" s="18" t="s">
        <v>20</v>
      </c>
      <c r="K48" s="18">
        <v>0.26</v>
      </c>
      <c r="L48" s="18" t="s">
        <v>20</v>
      </c>
      <c r="M48" s="18">
        <v>0.2</v>
      </c>
      <c r="N48" s="18" t="s">
        <v>20</v>
      </c>
      <c r="O48" s="40" t="s">
        <v>20</v>
      </c>
      <c r="P48" s="39" t="s">
        <v>20</v>
      </c>
      <c r="Q48" s="18" t="s">
        <v>20</v>
      </c>
      <c r="R48" s="18" t="s">
        <v>20</v>
      </c>
      <c r="S48" s="40" t="s">
        <v>20</v>
      </c>
      <c r="T48" s="39" t="s">
        <v>20</v>
      </c>
      <c r="U48" s="18" t="s">
        <v>20</v>
      </c>
      <c r="V48" s="18" t="s">
        <v>20</v>
      </c>
      <c r="W48" s="18" t="s">
        <v>20</v>
      </c>
      <c r="X48" s="18" t="s">
        <v>20</v>
      </c>
      <c r="Y48" s="40" t="s">
        <v>20</v>
      </c>
      <c r="Z48" s="39" t="s">
        <v>90</v>
      </c>
      <c r="AA48" s="18" t="s">
        <v>20</v>
      </c>
      <c r="AB48" s="18" t="s">
        <v>20</v>
      </c>
      <c r="AC48" s="40" t="s">
        <v>20</v>
      </c>
      <c r="AD48" s="39" t="s">
        <v>90</v>
      </c>
      <c r="AE48" s="18" t="s">
        <v>20</v>
      </c>
      <c r="AF48" s="18" t="s">
        <v>20</v>
      </c>
      <c r="AG48" s="18" t="s">
        <v>20</v>
      </c>
      <c r="AH48" s="40" t="s">
        <v>20</v>
      </c>
      <c r="AI48" s="39" t="s">
        <v>20</v>
      </c>
      <c r="AJ48" s="18" t="s">
        <v>20</v>
      </c>
      <c r="AK48" s="18" t="s">
        <v>20</v>
      </c>
      <c r="AL48" s="18" t="s">
        <v>20</v>
      </c>
      <c r="AM48" s="18" t="s">
        <v>20</v>
      </c>
      <c r="AN48" s="40" t="s">
        <v>20</v>
      </c>
      <c r="AO48" s="39" t="s">
        <v>157</v>
      </c>
      <c r="AP48" s="18" t="s">
        <v>20</v>
      </c>
      <c r="AQ48" s="18" t="s">
        <v>20</v>
      </c>
      <c r="AR48" s="18" t="s">
        <v>20</v>
      </c>
      <c r="AS48" s="40" t="s">
        <v>20</v>
      </c>
      <c r="AT48" s="39" t="s">
        <v>20</v>
      </c>
      <c r="AU48" s="18" t="s">
        <v>20</v>
      </c>
      <c r="AV48" s="18" t="s">
        <v>20</v>
      </c>
      <c r="AW48" s="18" t="s">
        <v>20</v>
      </c>
      <c r="AX48" s="18" t="s">
        <v>20</v>
      </c>
      <c r="AY48" s="40" t="s">
        <v>20</v>
      </c>
      <c r="AZ48" s="39" t="s">
        <v>20</v>
      </c>
      <c r="BA48" s="40" t="s">
        <v>20</v>
      </c>
      <c r="BB48" s="39" t="s">
        <v>20</v>
      </c>
      <c r="BC48" s="40" t="s">
        <v>20</v>
      </c>
      <c r="BD48" s="39" t="s">
        <v>20</v>
      </c>
      <c r="BE48" s="40" t="s">
        <v>20</v>
      </c>
      <c r="BF48" s="39" t="s">
        <v>20</v>
      </c>
      <c r="BG48" s="18" t="s">
        <v>20</v>
      </c>
      <c r="BH48" s="40" t="s">
        <v>20</v>
      </c>
      <c r="BI48" s="39" t="s">
        <v>20</v>
      </c>
      <c r="BJ48" s="40" t="s">
        <v>20</v>
      </c>
      <c r="BK48" s="70" t="s">
        <v>20</v>
      </c>
      <c r="BL48" s="70" t="s">
        <v>20</v>
      </c>
    </row>
    <row r="49" spans="1:64" x14ac:dyDescent="0.2">
      <c r="A49" s="87" t="s">
        <v>64</v>
      </c>
      <c r="B49" s="95" t="s">
        <v>22</v>
      </c>
      <c r="C49" s="52" t="s">
        <v>20</v>
      </c>
      <c r="D49" s="25" t="s">
        <v>20</v>
      </c>
      <c r="E49" s="140" t="s">
        <v>20</v>
      </c>
      <c r="F49" s="6" t="s">
        <v>20</v>
      </c>
      <c r="G49" s="24" t="s">
        <v>20</v>
      </c>
      <c r="H49" s="171" t="s">
        <v>20</v>
      </c>
      <c r="I49" s="39" t="s">
        <v>20</v>
      </c>
      <c r="J49" s="18" t="s">
        <v>20</v>
      </c>
      <c r="K49" s="18">
        <v>4.1500000000000004</v>
      </c>
      <c r="L49" s="18" t="s">
        <v>20</v>
      </c>
      <c r="M49" s="18">
        <v>2.08</v>
      </c>
      <c r="N49" s="18" t="s">
        <v>20</v>
      </c>
      <c r="O49" s="40" t="s">
        <v>20</v>
      </c>
      <c r="P49" s="39" t="s">
        <v>20</v>
      </c>
      <c r="Q49" s="18" t="s">
        <v>20</v>
      </c>
      <c r="R49" s="18" t="s">
        <v>20</v>
      </c>
      <c r="S49" s="40" t="s">
        <v>20</v>
      </c>
      <c r="T49" s="39" t="s">
        <v>20</v>
      </c>
      <c r="U49" s="18" t="s">
        <v>20</v>
      </c>
      <c r="V49" s="18" t="s">
        <v>20</v>
      </c>
      <c r="W49" s="18" t="s">
        <v>20</v>
      </c>
      <c r="X49" s="18" t="s">
        <v>20</v>
      </c>
      <c r="Y49" s="40" t="s">
        <v>20</v>
      </c>
      <c r="Z49" s="39" t="s">
        <v>90</v>
      </c>
      <c r="AA49" s="18" t="s">
        <v>20</v>
      </c>
      <c r="AB49" s="18" t="s">
        <v>20</v>
      </c>
      <c r="AC49" s="40" t="s">
        <v>20</v>
      </c>
      <c r="AD49" s="39" t="s">
        <v>90</v>
      </c>
      <c r="AE49" s="18" t="s">
        <v>20</v>
      </c>
      <c r="AF49" s="18" t="s">
        <v>20</v>
      </c>
      <c r="AG49" s="18" t="s">
        <v>20</v>
      </c>
      <c r="AH49" s="40" t="s">
        <v>20</v>
      </c>
      <c r="AI49" s="39" t="s">
        <v>20</v>
      </c>
      <c r="AJ49" s="18" t="s">
        <v>20</v>
      </c>
      <c r="AK49" s="18" t="s">
        <v>20</v>
      </c>
      <c r="AL49" s="18" t="s">
        <v>20</v>
      </c>
      <c r="AM49" s="18" t="s">
        <v>20</v>
      </c>
      <c r="AN49" s="40" t="s">
        <v>20</v>
      </c>
      <c r="AO49" s="39">
        <v>1.21</v>
      </c>
      <c r="AP49" s="18" t="s">
        <v>20</v>
      </c>
      <c r="AQ49" s="18" t="s">
        <v>20</v>
      </c>
      <c r="AR49" s="18" t="s">
        <v>20</v>
      </c>
      <c r="AS49" s="40" t="s">
        <v>20</v>
      </c>
      <c r="AT49" s="39" t="s">
        <v>20</v>
      </c>
      <c r="AU49" s="18" t="s">
        <v>20</v>
      </c>
      <c r="AV49" s="18" t="s">
        <v>20</v>
      </c>
      <c r="AW49" s="18" t="s">
        <v>20</v>
      </c>
      <c r="AX49" s="18" t="s">
        <v>20</v>
      </c>
      <c r="AY49" s="40" t="s">
        <v>20</v>
      </c>
      <c r="AZ49" s="39" t="s">
        <v>20</v>
      </c>
      <c r="BA49" s="40" t="s">
        <v>20</v>
      </c>
      <c r="BB49" s="39" t="s">
        <v>20</v>
      </c>
      <c r="BC49" s="40" t="s">
        <v>20</v>
      </c>
      <c r="BD49" s="39" t="s">
        <v>20</v>
      </c>
      <c r="BE49" s="40" t="s">
        <v>20</v>
      </c>
      <c r="BF49" s="39" t="s">
        <v>20</v>
      </c>
      <c r="BG49" s="18" t="s">
        <v>20</v>
      </c>
      <c r="BH49" s="40" t="s">
        <v>20</v>
      </c>
      <c r="BI49" s="39" t="s">
        <v>20</v>
      </c>
      <c r="BJ49" s="40" t="s">
        <v>20</v>
      </c>
      <c r="BK49" s="70" t="s">
        <v>20</v>
      </c>
      <c r="BL49" s="70" t="s">
        <v>20</v>
      </c>
    </row>
    <row r="50" spans="1:64" x14ac:dyDescent="0.2">
      <c r="A50" s="87" t="s">
        <v>65</v>
      </c>
      <c r="B50" s="95" t="s">
        <v>22</v>
      </c>
      <c r="C50" s="52" t="s">
        <v>20</v>
      </c>
      <c r="D50" s="25" t="s">
        <v>20</v>
      </c>
      <c r="E50" s="140" t="s">
        <v>20</v>
      </c>
      <c r="F50" s="6" t="s">
        <v>20</v>
      </c>
      <c r="G50" s="24" t="s">
        <v>20</v>
      </c>
      <c r="H50" s="171" t="s">
        <v>20</v>
      </c>
      <c r="I50" s="39" t="s">
        <v>20</v>
      </c>
      <c r="J50" s="18" t="s">
        <v>20</v>
      </c>
      <c r="K50" s="18">
        <v>6.8</v>
      </c>
      <c r="L50" s="18" t="s">
        <v>20</v>
      </c>
      <c r="M50" s="18">
        <v>1.94</v>
      </c>
      <c r="N50" s="18" t="s">
        <v>20</v>
      </c>
      <c r="O50" s="40" t="s">
        <v>20</v>
      </c>
      <c r="P50" s="39" t="s">
        <v>20</v>
      </c>
      <c r="Q50" s="18" t="s">
        <v>20</v>
      </c>
      <c r="R50" s="18" t="s">
        <v>20</v>
      </c>
      <c r="S50" s="40" t="s">
        <v>20</v>
      </c>
      <c r="T50" s="39" t="s">
        <v>20</v>
      </c>
      <c r="U50" s="18" t="s">
        <v>20</v>
      </c>
      <c r="V50" s="18" t="s">
        <v>20</v>
      </c>
      <c r="W50" s="18" t="s">
        <v>20</v>
      </c>
      <c r="X50" s="18" t="s">
        <v>20</v>
      </c>
      <c r="Y50" s="40" t="s">
        <v>20</v>
      </c>
      <c r="Z50" s="39" t="s">
        <v>90</v>
      </c>
      <c r="AA50" s="18" t="s">
        <v>20</v>
      </c>
      <c r="AB50" s="18" t="s">
        <v>20</v>
      </c>
      <c r="AC50" s="40" t="s">
        <v>20</v>
      </c>
      <c r="AD50" s="39" t="s">
        <v>90</v>
      </c>
      <c r="AE50" s="18" t="s">
        <v>20</v>
      </c>
      <c r="AF50" s="18" t="s">
        <v>20</v>
      </c>
      <c r="AG50" s="18" t="s">
        <v>20</v>
      </c>
      <c r="AH50" s="40" t="s">
        <v>20</v>
      </c>
      <c r="AI50" s="39" t="s">
        <v>20</v>
      </c>
      <c r="AJ50" s="18" t="s">
        <v>20</v>
      </c>
      <c r="AK50" s="18" t="s">
        <v>20</v>
      </c>
      <c r="AL50" s="18" t="s">
        <v>20</v>
      </c>
      <c r="AM50" s="18" t="s">
        <v>20</v>
      </c>
      <c r="AN50" s="40" t="s">
        <v>20</v>
      </c>
      <c r="AO50" s="39">
        <v>1.98</v>
      </c>
      <c r="AP50" s="18" t="s">
        <v>20</v>
      </c>
      <c r="AQ50" s="18" t="s">
        <v>20</v>
      </c>
      <c r="AR50" s="18" t="s">
        <v>20</v>
      </c>
      <c r="AS50" s="40" t="s">
        <v>20</v>
      </c>
      <c r="AT50" s="39" t="s">
        <v>20</v>
      </c>
      <c r="AU50" s="18" t="s">
        <v>20</v>
      </c>
      <c r="AV50" s="18" t="s">
        <v>20</v>
      </c>
      <c r="AW50" s="18" t="s">
        <v>20</v>
      </c>
      <c r="AX50" s="18" t="s">
        <v>20</v>
      </c>
      <c r="AY50" s="40" t="s">
        <v>20</v>
      </c>
      <c r="AZ50" s="39" t="s">
        <v>20</v>
      </c>
      <c r="BA50" s="40" t="s">
        <v>20</v>
      </c>
      <c r="BB50" s="39" t="s">
        <v>20</v>
      </c>
      <c r="BC50" s="40" t="s">
        <v>20</v>
      </c>
      <c r="BD50" s="39" t="s">
        <v>20</v>
      </c>
      <c r="BE50" s="40" t="s">
        <v>20</v>
      </c>
      <c r="BF50" s="39" t="s">
        <v>20</v>
      </c>
      <c r="BG50" s="18" t="s">
        <v>20</v>
      </c>
      <c r="BH50" s="40" t="s">
        <v>20</v>
      </c>
      <c r="BI50" s="39" t="s">
        <v>20</v>
      </c>
      <c r="BJ50" s="40" t="s">
        <v>20</v>
      </c>
      <c r="BK50" s="70" t="s">
        <v>20</v>
      </c>
      <c r="BL50" s="70" t="s">
        <v>20</v>
      </c>
    </row>
    <row r="51" spans="1:64" x14ac:dyDescent="0.2">
      <c r="A51" s="87" t="s">
        <v>66</v>
      </c>
      <c r="B51" s="95" t="s">
        <v>22</v>
      </c>
      <c r="C51" s="52" t="s">
        <v>20</v>
      </c>
      <c r="D51" s="25" t="s">
        <v>20</v>
      </c>
      <c r="E51" s="140" t="s">
        <v>20</v>
      </c>
      <c r="F51" s="6" t="s">
        <v>20</v>
      </c>
      <c r="G51" s="24" t="s">
        <v>20</v>
      </c>
      <c r="H51" s="171" t="s">
        <v>20</v>
      </c>
      <c r="I51" s="39" t="s">
        <v>20</v>
      </c>
      <c r="J51" s="18" t="s">
        <v>20</v>
      </c>
      <c r="K51" s="18">
        <v>0.63</v>
      </c>
      <c r="L51" s="18" t="s">
        <v>20</v>
      </c>
      <c r="M51" s="18">
        <v>0.42</v>
      </c>
      <c r="N51" s="18" t="s">
        <v>20</v>
      </c>
      <c r="O51" s="40" t="s">
        <v>20</v>
      </c>
      <c r="P51" s="39" t="s">
        <v>20</v>
      </c>
      <c r="Q51" s="18" t="s">
        <v>20</v>
      </c>
      <c r="R51" s="18" t="s">
        <v>20</v>
      </c>
      <c r="S51" s="40" t="s">
        <v>20</v>
      </c>
      <c r="T51" s="39" t="s">
        <v>20</v>
      </c>
      <c r="U51" s="18" t="s">
        <v>20</v>
      </c>
      <c r="V51" s="18" t="s">
        <v>20</v>
      </c>
      <c r="W51" s="18" t="s">
        <v>20</v>
      </c>
      <c r="X51" s="18" t="s">
        <v>20</v>
      </c>
      <c r="Y51" s="40" t="s">
        <v>20</v>
      </c>
      <c r="Z51" s="39" t="s">
        <v>91</v>
      </c>
      <c r="AA51" s="18" t="s">
        <v>20</v>
      </c>
      <c r="AB51" s="18" t="s">
        <v>20</v>
      </c>
      <c r="AC51" s="40" t="s">
        <v>20</v>
      </c>
      <c r="AD51" s="39" t="s">
        <v>91</v>
      </c>
      <c r="AE51" s="18" t="s">
        <v>20</v>
      </c>
      <c r="AF51" s="18" t="s">
        <v>20</v>
      </c>
      <c r="AG51" s="18" t="s">
        <v>20</v>
      </c>
      <c r="AH51" s="40" t="s">
        <v>20</v>
      </c>
      <c r="AI51" s="39" t="s">
        <v>20</v>
      </c>
      <c r="AJ51" s="18" t="s">
        <v>20</v>
      </c>
      <c r="AK51" s="18" t="s">
        <v>20</v>
      </c>
      <c r="AL51" s="18" t="s">
        <v>20</v>
      </c>
      <c r="AM51" s="18" t="s">
        <v>20</v>
      </c>
      <c r="AN51" s="40" t="s">
        <v>20</v>
      </c>
      <c r="AO51" s="39" t="s">
        <v>96</v>
      </c>
      <c r="AP51" s="18" t="s">
        <v>20</v>
      </c>
      <c r="AQ51" s="18" t="s">
        <v>20</v>
      </c>
      <c r="AR51" s="18" t="s">
        <v>20</v>
      </c>
      <c r="AS51" s="40" t="s">
        <v>20</v>
      </c>
      <c r="AT51" s="39" t="s">
        <v>20</v>
      </c>
      <c r="AU51" s="18" t="s">
        <v>20</v>
      </c>
      <c r="AV51" s="18" t="s">
        <v>20</v>
      </c>
      <c r="AW51" s="18" t="s">
        <v>20</v>
      </c>
      <c r="AX51" s="18" t="s">
        <v>20</v>
      </c>
      <c r="AY51" s="40" t="s">
        <v>20</v>
      </c>
      <c r="AZ51" s="39" t="s">
        <v>20</v>
      </c>
      <c r="BA51" s="40" t="s">
        <v>20</v>
      </c>
      <c r="BB51" s="39" t="s">
        <v>20</v>
      </c>
      <c r="BC51" s="40" t="s">
        <v>20</v>
      </c>
      <c r="BD51" s="39" t="s">
        <v>20</v>
      </c>
      <c r="BE51" s="40" t="s">
        <v>20</v>
      </c>
      <c r="BF51" s="39" t="s">
        <v>20</v>
      </c>
      <c r="BG51" s="18" t="s">
        <v>20</v>
      </c>
      <c r="BH51" s="40" t="s">
        <v>20</v>
      </c>
      <c r="BI51" s="39" t="s">
        <v>20</v>
      </c>
      <c r="BJ51" s="40" t="s">
        <v>20</v>
      </c>
      <c r="BK51" s="70" t="s">
        <v>20</v>
      </c>
      <c r="BL51" s="70" t="s">
        <v>20</v>
      </c>
    </row>
    <row r="52" spans="1:64" x14ac:dyDescent="0.2">
      <c r="A52" s="87" t="s">
        <v>67</v>
      </c>
      <c r="B52" s="95" t="s">
        <v>22</v>
      </c>
      <c r="C52" s="52" t="s">
        <v>20</v>
      </c>
      <c r="D52" s="25" t="s">
        <v>20</v>
      </c>
      <c r="E52" s="140" t="s">
        <v>20</v>
      </c>
      <c r="F52" s="6" t="s">
        <v>20</v>
      </c>
      <c r="G52" s="24" t="s">
        <v>20</v>
      </c>
      <c r="H52" s="171" t="s">
        <v>20</v>
      </c>
      <c r="I52" s="39" t="s">
        <v>20</v>
      </c>
      <c r="J52" s="18" t="s">
        <v>20</v>
      </c>
      <c r="K52" s="18">
        <v>0.54</v>
      </c>
      <c r="L52" s="18" t="s">
        <v>20</v>
      </c>
      <c r="M52" s="18">
        <v>0.5</v>
      </c>
      <c r="N52" s="18" t="s">
        <v>20</v>
      </c>
      <c r="O52" s="40" t="s">
        <v>20</v>
      </c>
      <c r="P52" s="39" t="s">
        <v>20</v>
      </c>
      <c r="Q52" s="18" t="s">
        <v>20</v>
      </c>
      <c r="R52" s="18" t="s">
        <v>20</v>
      </c>
      <c r="S52" s="40" t="s">
        <v>20</v>
      </c>
      <c r="T52" s="39" t="s">
        <v>20</v>
      </c>
      <c r="U52" s="18" t="s">
        <v>20</v>
      </c>
      <c r="V52" s="18" t="s">
        <v>20</v>
      </c>
      <c r="W52" s="18" t="s">
        <v>20</v>
      </c>
      <c r="X52" s="18" t="s">
        <v>20</v>
      </c>
      <c r="Y52" s="40" t="s">
        <v>20</v>
      </c>
      <c r="Z52" s="39" t="s">
        <v>91</v>
      </c>
      <c r="AA52" s="18" t="s">
        <v>20</v>
      </c>
      <c r="AB52" s="18" t="s">
        <v>20</v>
      </c>
      <c r="AC52" s="40" t="s">
        <v>20</v>
      </c>
      <c r="AD52" s="39" t="s">
        <v>91</v>
      </c>
      <c r="AE52" s="18" t="s">
        <v>20</v>
      </c>
      <c r="AF52" s="18" t="s">
        <v>20</v>
      </c>
      <c r="AG52" s="18" t="s">
        <v>20</v>
      </c>
      <c r="AH52" s="40" t="s">
        <v>20</v>
      </c>
      <c r="AI52" s="39" t="s">
        <v>20</v>
      </c>
      <c r="AJ52" s="18" t="s">
        <v>20</v>
      </c>
      <c r="AK52" s="18" t="s">
        <v>20</v>
      </c>
      <c r="AL52" s="18" t="s">
        <v>20</v>
      </c>
      <c r="AM52" s="18" t="s">
        <v>20</v>
      </c>
      <c r="AN52" s="40" t="s">
        <v>20</v>
      </c>
      <c r="AO52" s="39">
        <v>0.49</v>
      </c>
      <c r="AP52" s="18" t="s">
        <v>20</v>
      </c>
      <c r="AQ52" s="18" t="s">
        <v>20</v>
      </c>
      <c r="AR52" s="18" t="s">
        <v>20</v>
      </c>
      <c r="AS52" s="40" t="s">
        <v>20</v>
      </c>
      <c r="AT52" s="39" t="s">
        <v>20</v>
      </c>
      <c r="AU52" s="18" t="s">
        <v>20</v>
      </c>
      <c r="AV52" s="18" t="s">
        <v>20</v>
      </c>
      <c r="AW52" s="18" t="s">
        <v>20</v>
      </c>
      <c r="AX52" s="18" t="s">
        <v>20</v>
      </c>
      <c r="AY52" s="40" t="s">
        <v>20</v>
      </c>
      <c r="AZ52" s="39" t="s">
        <v>20</v>
      </c>
      <c r="BA52" s="40" t="s">
        <v>20</v>
      </c>
      <c r="BB52" s="39" t="s">
        <v>20</v>
      </c>
      <c r="BC52" s="40" t="s">
        <v>20</v>
      </c>
      <c r="BD52" s="39" t="s">
        <v>20</v>
      </c>
      <c r="BE52" s="40" t="s">
        <v>20</v>
      </c>
      <c r="BF52" s="39" t="s">
        <v>20</v>
      </c>
      <c r="BG52" s="18" t="s">
        <v>20</v>
      </c>
      <c r="BH52" s="40" t="s">
        <v>20</v>
      </c>
      <c r="BI52" s="39" t="s">
        <v>20</v>
      </c>
      <c r="BJ52" s="40" t="s">
        <v>20</v>
      </c>
      <c r="BK52" s="70" t="s">
        <v>20</v>
      </c>
      <c r="BL52" s="70" t="s">
        <v>20</v>
      </c>
    </row>
    <row r="53" spans="1:64" x14ac:dyDescent="0.2">
      <c r="A53" s="87" t="s">
        <v>68</v>
      </c>
      <c r="B53" s="95" t="s">
        <v>22</v>
      </c>
      <c r="C53" s="52" t="s">
        <v>20</v>
      </c>
      <c r="D53" s="25" t="s">
        <v>20</v>
      </c>
      <c r="E53" s="140" t="s">
        <v>20</v>
      </c>
      <c r="F53" s="6" t="s">
        <v>20</v>
      </c>
      <c r="G53" s="24" t="s">
        <v>20</v>
      </c>
      <c r="H53" s="171" t="s">
        <v>20</v>
      </c>
      <c r="I53" s="39" t="s">
        <v>20</v>
      </c>
      <c r="J53" s="18" t="s">
        <v>20</v>
      </c>
      <c r="K53" s="18">
        <v>0.81</v>
      </c>
      <c r="L53" s="18" t="s">
        <v>20</v>
      </c>
      <c r="M53" s="18">
        <v>0.32</v>
      </c>
      <c r="N53" s="18" t="s">
        <v>20</v>
      </c>
      <c r="O53" s="40" t="s">
        <v>20</v>
      </c>
      <c r="P53" s="39" t="s">
        <v>20</v>
      </c>
      <c r="Q53" s="18" t="s">
        <v>20</v>
      </c>
      <c r="R53" s="18" t="s">
        <v>20</v>
      </c>
      <c r="S53" s="40" t="s">
        <v>20</v>
      </c>
      <c r="T53" s="39" t="s">
        <v>20</v>
      </c>
      <c r="U53" s="18" t="s">
        <v>20</v>
      </c>
      <c r="V53" s="18" t="s">
        <v>20</v>
      </c>
      <c r="W53" s="18" t="s">
        <v>20</v>
      </c>
      <c r="X53" s="18" t="s">
        <v>20</v>
      </c>
      <c r="Y53" s="40" t="s">
        <v>20</v>
      </c>
      <c r="Z53" s="39" t="s">
        <v>91</v>
      </c>
      <c r="AA53" s="18" t="s">
        <v>20</v>
      </c>
      <c r="AB53" s="18" t="s">
        <v>20</v>
      </c>
      <c r="AC53" s="40" t="s">
        <v>20</v>
      </c>
      <c r="AD53" s="39" t="s">
        <v>91</v>
      </c>
      <c r="AE53" s="18" t="s">
        <v>20</v>
      </c>
      <c r="AF53" s="18" t="s">
        <v>20</v>
      </c>
      <c r="AG53" s="18" t="s">
        <v>20</v>
      </c>
      <c r="AH53" s="40" t="s">
        <v>20</v>
      </c>
      <c r="AI53" s="39" t="s">
        <v>20</v>
      </c>
      <c r="AJ53" s="18" t="s">
        <v>20</v>
      </c>
      <c r="AK53" s="18" t="s">
        <v>20</v>
      </c>
      <c r="AL53" s="18" t="s">
        <v>20</v>
      </c>
      <c r="AM53" s="18" t="s">
        <v>20</v>
      </c>
      <c r="AN53" s="40" t="s">
        <v>20</v>
      </c>
      <c r="AO53" s="39">
        <v>0.86</v>
      </c>
      <c r="AP53" s="18" t="s">
        <v>20</v>
      </c>
      <c r="AQ53" s="18" t="s">
        <v>20</v>
      </c>
      <c r="AR53" s="18" t="s">
        <v>20</v>
      </c>
      <c r="AS53" s="40" t="s">
        <v>20</v>
      </c>
      <c r="AT53" s="39" t="s">
        <v>20</v>
      </c>
      <c r="AU53" s="18" t="s">
        <v>20</v>
      </c>
      <c r="AV53" s="18" t="s">
        <v>20</v>
      </c>
      <c r="AW53" s="18" t="s">
        <v>20</v>
      </c>
      <c r="AX53" s="18" t="s">
        <v>20</v>
      </c>
      <c r="AY53" s="40" t="s">
        <v>20</v>
      </c>
      <c r="AZ53" s="39" t="s">
        <v>20</v>
      </c>
      <c r="BA53" s="40" t="s">
        <v>20</v>
      </c>
      <c r="BB53" s="39" t="s">
        <v>20</v>
      </c>
      <c r="BC53" s="40" t="s">
        <v>20</v>
      </c>
      <c r="BD53" s="39" t="s">
        <v>20</v>
      </c>
      <c r="BE53" s="40" t="s">
        <v>20</v>
      </c>
      <c r="BF53" s="39" t="s">
        <v>20</v>
      </c>
      <c r="BG53" s="18" t="s">
        <v>20</v>
      </c>
      <c r="BH53" s="40" t="s">
        <v>20</v>
      </c>
      <c r="BI53" s="39" t="s">
        <v>20</v>
      </c>
      <c r="BJ53" s="40" t="s">
        <v>20</v>
      </c>
      <c r="BK53" s="70" t="s">
        <v>20</v>
      </c>
      <c r="BL53" s="70" t="s">
        <v>20</v>
      </c>
    </row>
    <row r="54" spans="1:64" x14ac:dyDescent="0.2">
      <c r="A54" s="87" t="s">
        <v>69</v>
      </c>
      <c r="B54" s="95" t="s">
        <v>22</v>
      </c>
      <c r="C54" s="52" t="s">
        <v>20</v>
      </c>
      <c r="D54" s="25" t="s">
        <v>20</v>
      </c>
      <c r="E54" s="140" t="s">
        <v>20</v>
      </c>
      <c r="F54" s="6" t="s">
        <v>20</v>
      </c>
      <c r="G54" s="24" t="s">
        <v>20</v>
      </c>
      <c r="H54" s="171" t="s">
        <v>20</v>
      </c>
      <c r="I54" s="39" t="s">
        <v>20</v>
      </c>
      <c r="J54" s="18" t="s">
        <v>20</v>
      </c>
      <c r="K54" s="18">
        <v>0.42</v>
      </c>
      <c r="L54" s="18" t="s">
        <v>20</v>
      </c>
      <c r="M54" s="18">
        <v>0.12</v>
      </c>
      <c r="N54" s="18" t="s">
        <v>20</v>
      </c>
      <c r="O54" s="40" t="s">
        <v>20</v>
      </c>
      <c r="P54" s="39" t="s">
        <v>20</v>
      </c>
      <c r="Q54" s="18" t="s">
        <v>20</v>
      </c>
      <c r="R54" s="18" t="s">
        <v>20</v>
      </c>
      <c r="S54" s="40" t="s">
        <v>20</v>
      </c>
      <c r="T54" s="39" t="s">
        <v>20</v>
      </c>
      <c r="U54" s="18" t="s">
        <v>20</v>
      </c>
      <c r="V54" s="18" t="s">
        <v>20</v>
      </c>
      <c r="W54" s="18" t="s">
        <v>20</v>
      </c>
      <c r="X54" s="18" t="s">
        <v>20</v>
      </c>
      <c r="Y54" s="40" t="s">
        <v>20</v>
      </c>
      <c r="Z54" s="39" t="s">
        <v>91</v>
      </c>
      <c r="AA54" s="18" t="s">
        <v>20</v>
      </c>
      <c r="AB54" s="18" t="s">
        <v>20</v>
      </c>
      <c r="AC54" s="40" t="s">
        <v>20</v>
      </c>
      <c r="AD54" s="39" t="s">
        <v>91</v>
      </c>
      <c r="AE54" s="18" t="s">
        <v>20</v>
      </c>
      <c r="AF54" s="18" t="s">
        <v>20</v>
      </c>
      <c r="AG54" s="18" t="s">
        <v>20</v>
      </c>
      <c r="AH54" s="40" t="s">
        <v>20</v>
      </c>
      <c r="AI54" s="39" t="s">
        <v>20</v>
      </c>
      <c r="AJ54" s="18" t="s">
        <v>20</v>
      </c>
      <c r="AK54" s="18" t="s">
        <v>20</v>
      </c>
      <c r="AL54" s="18" t="s">
        <v>20</v>
      </c>
      <c r="AM54" s="18" t="s">
        <v>20</v>
      </c>
      <c r="AN54" s="40" t="s">
        <v>20</v>
      </c>
      <c r="AO54" s="39">
        <v>0.27</v>
      </c>
      <c r="AP54" s="18" t="s">
        <v>20</v>
      </c>
      <c r="AQ54" s="18" t="s">
        <v>20</v>
      </c>
      <c r="AR54" s="18" t="s">
        <v>20</v>
      </c>
      <c r="AS54" s="40" t="s">
        <v>20</v>
      </c>
      <c r="AT54" s="39" t="s">
        <v>20</v>
      </c>
      <c r="AU54" s="18" t="s">
        <v>20</v>
      </c>
      <c r="AV54" s="18" t="s">
        <v>20</v>
      </c>
      <c r="AW54" s="18" t="s">
        <v>20</v>
      </c>
      <c r="AX54" s="18" t="s">
        <v>20</v>
      </c>
      <c r="AY54" s="40" t="s">
        <v>20</v>
      </c>
      <c r="AZ54" s="39" t="s">
        <v>20</v>
      </c>
      <c r="BA54" s="40" t="s">
        <v>20</v>
      </c>
      <c r="BB54" s="39" t="s">
        <v>20</v>
      </c>
      <c r="BC54" s="40" t="s">
        <v>20</v>
      </c>
      <c r="BD54" s="39" t="s">
        <v>20</v>
      </c>
      <c r="BE54" s="40" t="s">
        <v>20</v>
      </c>
      <c r="BF54" s="39" t="s">
        <v>20</v>
      </c>
      <c r="BG54" s="18" t="s">
        <v>20</v>
      </c>
      <c r="BH54" s="40" t="s">
        <v>20</v>
      </c>
      <c r="BI54" s="39" t="s">
        <v>20</v>
      </c>
      <c r="BJ54" s="40" t="s">
        <v>20</v>
      </c>
      <c r="BK54" s="70" t="s">
        <v>20</v>
      </c>
      <c r="BL54" s="70" t="s">
        <v>20</v>
      </c>
    </row>
    <row r="55" spans="1:64" ht="12.75" customHeight="1" x14ac:dyDescent="0.2">
      <c r="A55" s="87" t="s">
        <v>70</v>
      </c>
      <c r="B55" s="95" t="s">
        <v>22</v>
      </c>
      <c r="C55" s="52" t="s">
        <v>20</v>
      </c>
      <c r="D55" s="25" t="s">
        <v>20</v>
      </c>
      <c r="E55" s="179">
        <v>0.35</v>
      </c>
      <c r="F55" s="6" t="s">
        <v>20</v>
      </c>
      <c r="G55" s="24" t="s">
        <v>20</v>
      </c>
      <c r="H55" s="171">
        <v>50</v>
      </c>
      <c r="I55" s="39" t="s">
        <v>20</v>
      </c>
      <c r="J55" s="18" t="s">
        <v>20</v>
      </c>
      <c r="K55" s="140">
        <v>0.72</v>
      </c>
      <c r="L55" s="18" t="s">
        <v>20</v>
      </c>
      <c r="M55" s="18">
        <v>0.2</v>
      </c>
      <c r="N55" s="18" t="s">
        <v>20</v>
      </c>
      <c r="O55" s="40" t="s">
        <v>20</v>
      </c>
      <c r="P55" s="39" t="s">
        <v>20</v>
      </c>
      <c r="Q55" s="18" t="s">
        <v>20</v>
      </c>
      <c r="R55" s="18" t="s">
        <v>20</v>
      </c>
      <c r="S55" s="40" t="s">
        <v>20</v>
      </c>
      <c r="T55" s="39" t="s">
        <v>20</v>
      </c>
      <c r="U55" s="18" t="s">
        <v>20</v>
      </c>
      <c r="V55" s="18" t="s">
        <v>20</v>
      </c>
      <c r="W55" s="18" t="s">
        <v>20</v>
      </c>
      <c r="X55" s="18" t="s">
        <v>20</v>
      </c>
      <c r="Y55" s="40" t="s">
        <v>20</v>
      </c>
      <c r="Z55" s="39" t="s">
        <v>91</v>
      </c>
      <c r="AA55" s="18" t="s">
        <v>20</v>
      </c>
      <c r="AB55" s="18" t="s">
        <v>20</v>
      </c>
      <c r="AC55" s="40" t="s">
        <v>20</v>
      </c>
      <c r="AD55" s="39" t="s">
        <v>91</v>
      </c>
      <c r="AE55" s="18" t="s">
        <v>20</v>
      </c>
      <c r="AF55" s="18" t="s">
        <v>20</v>
      </c>
      <c r="AG55" s="18" t="s">
        <v>20</v>
      </c>
      <c r="AH55" s="40" t="s">
        <v>20</v>
      </c>
      <c r="AI55" s="39" t="s">
        <v>20</v>
      </c>
      <c r="AJ55" s="18" t="s">
        <v>20</v>
      </c>
      <c r="AK55" s="18" t="s">
        <v>20</v>
      </c>
      <c r="AL55" s="18" t="s">
        <v>20</v>
      </c>
      <c r="AM55" s="18" t="s">
        <v>20</v>
      </c>
      <c r="AN55" s="40" t="s">
        <v>20</v>
      </c>
      <c r="AO55" s="39" t="s">
        <v>96</v>
      </c>
      <c r="AP55" s="18" t="s">
        <v>20</v>
      </c>
      <c r="AQ55" s="18" t="s">
        <v>20</v>
      </c>
      <c r="AR55" s="18" t="s">
        <v>20</v>
      </c>
      <c r="AS55" s="40" t="s">
        <v>20</v>
      </c>
      <c r="AT55" s="39" t="s">
        <v>20</v>
      </c>
      <c r="AU55" s="18" t="s">
        <v>20</v>
      </c>
      <c r="AV55" s="18" t="s">
        <v>20</v>
      </c>
      <c r="AW55" s="18" t="s">
        <v>20</v>
      </c>
      <c r="AX55" s="18" t="s">
        <v>20</v>
      </c>
      <c r="AY55" s="40" t="s">
        <v>20</v>
      </c>
      <c r="AZ55" s="39" t="s">
        <v>20</v>
      </c>
      <c r="BA55" s="40" t="s">
        <v>20</v>
      </c>
      <c r="BB55" s="39" t="s">
        <v>20</v>
      </c>
      <c r="BC55" s="40" t="s">
        <v>20</v>
      </c>
      <c r="BD55" s="39" t="s">
        <v>20</v>
      </c>
      <c r="BE55" s="40" t="s">
        <v>20</v>
      </c>
      <c r="BF55" s="39" t="s">
        <v>20</v>
      </c>
      <c r="BG55" s="18" t="s">
        <v>20</v>
      </c>
      <c r="BH55" s="40" t="s">
        <v>20</v>
      </c>
      <c r="BI55" s="39" t="s">
        <v>20</v>
      </c>
      <c r="BJ55" s="40" t="s">
        <v>20</v>
      </c>
      <c r="BK55" s="70" t="s">
        <v>20</v>
      </c>
      <c r="BL55" s="70" t="s">
        <v>20</v>
      </c>
    </row>
    <row r="56" spans="1:64" x14ac:dyDescent="0.2">
      <c r="A56" s="87" t="s">
        <v>71</v>
      </c>
      <c r="B56" s="95" t="s">
        <v>22</v>
      </c>
      <c r="C56" s="52" t="s">
        <v>20</v>
      </c>
      <c r="D56" s="25" t="s">
        <v>20</v>
      </c>
      <c r="E56" s="140" t="s">
        <v>20</v>
      </c>
      <c r="F56" s="6" t="s">
        <v>20</v>
      </c>
      <c r="G56" s="24" t="s">
        <v>20</v>
      </c>
      <c r="H56" s="171" t="s">
        <v>20</v>
      </c>
      <c r="I56" s="39" t="s">
        <v>20</v>
      </c>
      <c r="J56" s="18" t="s">
        <v>20</v>
      </c>
      <c r="K56" s="18" t="s">
        <v>91</v>
      </c>
      <c r="L56" s="18" t="s">
        <v>20</v>
      </c>
      <c r="M56" s="18" t="s">
        <v>91</v>
      </c>
      <c r="N56" s="18" t="s">
        <v>20</v>
      </c>
      <c r="O56" s="40" t="s">
        <v>20</v>
      </c>
      <c r="P56" s="39" t="s">
        <v>20</v>
      </c>
      <c r="Q56" s="18" t="s">
        <v>20</v>
      </c>
      <c r="R56" s="18" t="s">
        <v>20</v>
      </c>
      <c r="S56" s="40" t="s">
        <v>20</v>
      </c>
      <c r="T56" s="39" t="s">
        <v>20</v>
      </c>
      <c r="U56" s="18" t="s">
        <v>20</v>
      </c>
      <c r="V56" s="18" t="s">
        <v>20</v>
      </c>
      <c r="W56" s="18" t="s">
        <v>20</v>
      </c>
      <c r="X56" s="18" t="s">
        <v>20</v>
      </c>
      <c r="Y56" s="40" t="s">
        <v>20</v>
      </c>
      <c r="Z56" s="39" t="s">
        <v>91</v>
      </c>
      <c r="AA56" s="18" t="s">
        <v>20</v>
      </c>
      <c r="AB56" s="18" t="s">
        <v>20</v>
      </c>
      <c r="AC56" s="40" t="s">
        <v>20</v>
      </c>
      <c r="AD56" s="39" t="s">
        <v>91</v>
      </c>
      <c r="AE56" s="18" t="s">
        <v>20</v>
      </c>
      <c r="AF56" s="18" t="s">
        <v>20</v>
      </c>
      <c r="AG56" s="18" t="s">
        <v>20</v>
      </c>
      <c r="AH56" s="40" t="s">
        <v>20</v>
      </c>
      <c r="AI56" s="39" t="s">
        <v>20</v>
      </c>
      <c r="AJ56" s="18" t="s">
        <v>20</v>
      </c>
      <c r="AK56" s="18" t="s">
        <v>20</v>
      </c>
      <c r="AL56" s="18" t="s">
        <v>20</v>
      </c>
      <c r="AM56" s="18" t="s">
        <v>20</v>
      </c>
      <c r="AN56" s="40" t="s">
        <v>20</v>
      </c>
      <c r="AO56" s="39" t="s">
        <v>96</v>
      </c>
      <c r="AP56" s="18" t="s">
        <v>20</v>
      </c>
      <c r="AQ56" s="18" t="s">
        <v>20</v>
      </c>
      <c r="AR56" s="18" t="s">
        <v>20</v>
      </c>
      <c r="AS56" s="40" t="s">
        <v>20</v>
      </c>
      <c r="AT56" s="39" t="s">
        <v>20</v>
      </c>
      <c r="AU56" s="18" t="s">
        <v>20</v>
      </c>
      <c r="AV56" s="18" t="s">
        <v>20</v>
      </c>
      <c r="AW56" s="18" t="s">
        <v>20</v>
      </c>
      <c r="AX56" s="18" t="s">
        <v>20</v>
      </c>
      <c r="AY56" s="40" t="s">
        <v>20</v>
      </c>
      <c r="AZ56" s="39" t="s">
        <v>20</v>
      </c>
      <c r="BA56" s="40" t="s">
        <v>20</v>
      </c>
      <c r="BB56" s="39" t="s">
        <v>20</v>
      </c>
      <c r="BC56" s="40" t="s">
        <v>20</v>
      </c>
      <c r="BD56" s="39" t="s">
        <v>20</v>
      </c>
      <c r="BE56" s="40" t="s">
        <v>20</v>
      </c>
      <c r="BF56" s="39" t="s">
        <v>20</v>
      </c>
      <c r="BG56" s="18" t="s">
        <v>20</v>
      </c>
      <c r="BH56" s="40" t="s">
        <v>20</v>
      </c>
      <c r="BI56" s="39" t="s">
        <v>20</v>
      </c>
      <c r="BJ56" s="40" t="s">
        <v>20</v>
      </c>
      <c r="BK56" s="70" t="s">
        <v>20</v>
      </c>
      <c r="BL56" s="70" t="s">
        <v>20</v>
      </c>
    </row>
    <row r="57" spans="1:64" x14ac:dyDescent="0.2">
      <c r="A57" s="87" t="s">
        <v>72</v>
      </c>
      <c r="B57" s="95" t="s">
        <v>22</v>
      </c>
      <c r="C57" s="52" t="s">
        <v>20</v>
      </c>
      <c r="D57" s="25" t="s">
        <v>20</v>
      </c>
      <c r="E57" s="140" t="s">
        <v>20</v>
      </c>
      <c r="F57" s="6" t="s">
        <v>20</v>
      </c>
      <c r="G57" s="24" t="s">
        <v>20</v>
      </c>
      <c r="H57" s="171" t="s">
        <v>20</v>
      </c>
      <c r="I57" s="39" t="s">
        <v>20</v>
      </c>
      <c r="J57" s="18" t="s">
        <v>20</v>
      </c>
      <c r="K57" s="18">
        <v>0.19</v>
      </c>
      <c r="L57" s="18" t="s">
        <v>20</v>
      </c>
      <c r="M57" s="18" t="s">
        <v>90</v>
      </c>
      <c r="N57" s="18" t="s">
        <v>20</v>
      </c>
      <c r="O57" s="40" t="s">
        <v>20</v>
      </c>
      <c r="P57" s="39" t="s">
        <v>20</v>
      </c>
      <c r="Q57" s="18" t="s">
        <v>20</v>
      </c>
      <c r="R57" s="18" t="s">
        <v>20</v>
      </c>
      <c r="S57" s="40" t="s">
        <v>20</v>
      </c>
      <c r="T57" s="39" t="s">
        <v>20</v>
      </c>
      <c r="U57" s="18" t="s">
        <v>20</v>
      </c>
      <c r="V57" s="18" t="s">
        <v>20</v>
      </c>
      <c r="W57" s="18" t="s">
        <v>20</v>
      </c>
      <c r="X57" s="18" t="s">
        <v>20</v>
      </c>
      <c r="Y57" s="40" t="s">
        <v>20</v>
      </c>
      <c r="Z57" s="39" t="s">
        <v>90</v>
      </c>
      <c r="AA57" s="18" t="s">
        <v>20</v>
      </c>
      <c r="AB57" s="18" t="s">
        <v>20</v>
      </c>
      <c r="AC57" s="40" t="s">
        <v>20</v>
      </c>
      <c r="AD57" s="39" t="s">
        <v>90</v>
      </c>
      <c r="AE57" s="18" t="s">
        <v>20</v>
      </c>
      <c r="AF57" s="18" t="s">
        <v>20</v>
      </c>
      <c r="AG57" s="18" t="s">
        <v>20</v>
      </c>
      <c r="AH57" s="40" t="s">
        <v>20</v>
      </c>
      <c r="AI57" s="39" t="s">
        <v>20</v>
      </c>
      <c r="AJ57" s="18" t="s">
        <v>20</v>
      </c>
      <c r="AK57" s="18" t="s">
        <v>20</v>
      </c>
      <c r="AL57" s="18" t="s">
        <v>20</v>
      </c>
      <c r="AM57" s="18" t="s">
        <v>20</v>
      </c>
      <c r="AN57" s="40" t="s">
        <v>20</v>
      </c>
      <c r="AO57" s="39">
        <v>0.79</v>
      </c>
      <c r="AP57" s="18" t="s">
        <v>20</v>
      </c>
      <c r="AQ57" s="18" t="s">
        <v>20</v>
      </c>
      <c r="AR57" s="18" t="s">
        <v>20</v>
      </c>
      <c r="AS57" s="40" t="s">
        <v>20</v>
      </c>
      <c r="AT57" s="39" t="s">
        <v>20</v>
      </c>
      <c r="AU57" s="18" t="s">
        <v>20</v>
      </c>
      <c r="AV57" s="18" t="s">
        <v>20</v>
      </c>
      <c r="AW57" s="18" t="s">
        <v>20</v>
      </c>
      <c r="AX57" s="18" t="s">
        <v>20</v>
      </c>
      <c r="AY57" s="40" t="s">
        <v>20</v>
      </c>
      <c r="AZ57" s="39" t="s">
        <v>20</v>
      </c>
      <c r="BA57" s="40" t="s">
        <v>20</v>
      </c>
      <c r="BB57" s="39" t="s">
        <v>20</v>
      </c>
      <c r="BC57" s="40" t="s">
        <v>20</v>
      </c>
      <c r="BD57" s="39" t="s">
        <v>20</v>
      </c>
      <c r="BE57" s="40" t="s">
        <v>20</v>
      </c>
      <c r="BF57" s="39" t="s">
        <v>20</v>
      </c>
      <c r="BG57" s="18" t="s">
        <v>20</v>
      </c>
      <c r="BH57" s="40" t="s">
        <v>20</v>
      </c>
      <c r="BI57" s="39" t="s">
        <v>20</v>
      </c>
      <c r="BJ57" s="40" t="s">
        <v>20</v>
      </c>
      <c r="BK57" s="70" t="s">
        <v>20</v>
      </c>
      <c r="BL57" s="70" t="s">
        <v>20</v>
      </c>
    </row>
    <row r="58" spans="1:64" x14ac:dyDescent="0.2">
      <c r="A58" s="87" t="s">
        <v>73</v>
      </c>
      <c r="B58" s="95" t="s">
        <v>22</v>
      </c>
      <c r="C58" s="52" t="s">
        <v>20</v>
      </c>
      <c r="D58" s="25" t="s">
        <v>20</v>
      </c>
      <c r="E58" s="140" t="s">
        <v>20</v>
      </c>
      <c r="F58" s="6" t="s">
        <v>20</v>
      </c>
      <c r="G58" s="24" t="s">
        <v>20</v>
      </c>
      <c r="H58" s="171" t="s">
        <v>20</v>
      </c>
      <c r="I58" s="39" t="s">
        <v>20</v>
      </c>
      <c r="J58" s="18" t="s">
        <v>20</v>
      </c>
      <c r="K58" s="18">
        <v>0.17</v>
      </c>
      <c r="L58" s="18" t="s">
        <v>20</v>
      </c>
      <c r="M58" s="18" t="s">
        <v>91</v>
      </c>
      <c r="N58" s="18" t="s">
        <v>20</v>
      </c>
      <c r="O58" s="40" t="s">
        <v>20</v>
      </c>
      <c r="P58" s="39" t="s">
        <v>20</v>
      </c>
      <c r="Q58" s="18" t="s">
        <v>20</v>
      </c>
      <c r="R58" s="18" t="s">
        <v>20</v>
      </c>
      <c r="S58" s="40" t="s">
        <v>20</v>
      </c>
      <c r="T58" s="39" t="s">
        <v>20</v>
      </c>
      <c r="U58" s="18" t="s">
        <v>20</v>
      </c>
      <c r="V58" s="18" t="s">
        <v>20</v>
      </c>
      <c r="W58" s="18" t="s">
        <v>20</v>
      </c>
      <c r="X58" s="18" t="s">
        <v>20</v>
      </c>
      <c r="Y58" s="40" t="s">
        <v>20</v>
      </c>
      <c r="Z58" s="39" t="s">
        <v>91</v>
      </c>
      <c r="AA58" s="18" t="s">
        <v>20</v>
      </c>
      <c r="AB58" s="18" t="s">
        <v>20</v>
      </c>
      <c r="AC58" s="40" t="s">
        <v>20</v>
      </c>
      <c r="AD58" s="39" t="s">
        <v>91</v>
      </c>
      <c r="AE58" s="18" t="s">
        <v>20</v>
      </c>
      <c r="AF58" s="18" t="s">
        <v>20</v>
      </c>
      <c r="AG58" s="18" t="s">
        <v>20</v>
      </c>
      <c r="AH58" s="40" t="s">
        <v>20</v>
      </c>
      <c r="AI58" s="39" t="s">
        <v>20</v>
      </c>
      <c r="AJ58" s="18" t="s">
        <v>20</v>
      </c>
      <c r="AK58" s="18" t="s">
        <v>20</v>
      </c>
      <c r="AL58" s="18" t="s">
        <v>20</v>
      </c>
      <c r="AM58" s="18" t="s">
        <v>20</v>
      </c>
      <c r="AN58" s="40" t="s">
        <v>20</v>
      </c>
      <c r="AO58" s="39">
        <v>0.32</v>
      </c>
      <c r="AP58" s="18" t="s">
        <v>20</v>
      </c>
      <c r="AQ58" s="18" t="s">
        <v>20</v>
      </c>
      <c r="AR58" s="18" t="s">
        <v>20</v>
      </c>
      <c r="AS58" s="40" t="s">
        <v>20</v>
      </c>
      <c r="AT58" s="39" t="s">
        <v>20</v>
      </c>
      <c r="AU58" s="18" t="s">
        <v>20</v>
      </c>
      <c r="AV58" s="18" t="s">
        <v>20</v>
      </c>
      <c r="AW58" s="18" t="s">
        <v>20</v>
      </c>
      <c r="AX58" s="18" t="s">
        <v>20</v>
      </c>
      <c r="AY58" s="40" t="s">
        <v>20</v>
      </c>
      <c r="AZ58" s="39" t="s">
        <v>20</v>
      </c>
      <c r="BA58" s="40" t="s">
        <v>20</v>
      </c>
      <c r="BB58" s="39" t="s">
        <v>20</v>
      </c>
      <c r="BC58" s="40" t="s">
        <v>20</v>
      </c>
      <c r="BD58" s="39" t="s">
        <v>20</v>
      </c>
      <c r="BE58" s="40" t="s">
        <v>20</v>
      </c>
      <c r="BF58" s="39" t="s">
        <v>20</v>
      </c>
      <c r="BG58" s="18" t="s">
        <v>20</v>
      </c>
      <c r="BH58" s="40" t="s">
        <v>20</v>
      </c>
      <c r="BI58" s="39" t="s">
        <v>20</v>
      </c>
      <c r="BJ58" s="40" t="s">
        <v>20</v>
      </c>
      <c r="BK58" s="70" t="s">
        <v>20</v>
      </c>
      <c r="BL58" s="70" t="s">
        <v>20</v>
      </c>
    </row>
    <row r="59" spans="1:64" x14ac:dyDescent="0.2">
      <c r="A59" s="87" t="s">
        <v>74</v>
      </c>
      <c r="B59" s="95" t="s">
        <v>22</v>
      </c>
      <c r="C59" s="52" t="s">
        <v>20</v>
      </c>
      <c r="D59" s="25" t="s">
        <v>20</v>
      </c>
      <c r="E59" s="140" t="s">
        <v>20</v>
      </c>
      <c r="F59" s="6" t="s">
        <v>20</v>
      </c>
      <c r="G59" s="24" t="s">
        <v>20</v>
      </c>
      <c r="H59" s="171">
        <v>70</v>
      </c>
      <c r="I59" s="39" t="s">
        <v>20</v>
      </c>
      <c r="J59" s="18" t="s">
        <v>20</v>
      </c>
      <c r="K59" s="18">
        <v>14.8</v>
      </c>
      <c r="L59" s="18" t="s">
        <v>20</v>
      </c>
      <c r="M59" s="18">
        <v>8.1</v>
      </c>
      <c r="N59" s="18" t="s">
        <v>20</v>
      </c>
      <c r="O59" s="40" t="s">
        <v>20</v>
      </c>
      <c r="P59" s="39" t="s">
        <v>20</v>
      </c>
      <c r="Q59" s="18" t="s">
        <v>20</v>
      </c>
      <c r="R59" s="18" t="s">
        <v>20</v>
      </c>
      <c r="S59" s="40" t="s">
        <v>20</v>
      </c>
      <c r="T59" s="39" t="s">
        <v>20</v>
      </c>
      <c r="U59" s="18" t="s">
        <v>20</v>
      </c>
      <c r="V59" s="18" t="s">
        <v>20</v>
      </c>
      <c r="W59" s="18" t="s">
        <v>20</v>
      </c>
      <c r="X59" s="18" t="s">
        <v>20</v>
      </c>
      <c r="Y59" s="40" t="s">
        <v>20</v>
      </c>
      <c r="Z59" s="39" t="s">
        <v>92</v>
      </c>
      <c r="AA59" s="18" t="s">
        <v>20</v>
      </c>
      <c r="AB59" s="18" t="s">
        <v>20</v>
      </c>
      <c r="AC59" s="40" t="s">
        <v>20</v>
      </c>
      <c r="AD59" s="39" t="s">
        <v>92</v>
      </c>
      <c r="AE59" s="18" t="s">
        <v>20</v>
      </c>
      <c r="AF59" s="18" t="s">
        <v>20</v>
      </c>
      <c r="AG59" s="18" t="s">
        <v>20</v>
      </c>
      <c r="AH59" s="40" t="s">
        <v>20</v>
      </c>
      <c r="AI59" s="39" t="s">
        <v>20</v>
      </c>
      <c r="AJ59" s="18" t="s">
        <v>20</v>
      </c>
      <c r="AK59" s="18" t="s">
        <v>20</v>
      </c>
      <c r="AL59" s="18" t="s">
        <v>20</v>
      </c>
      <c r="AM59" s="18" t="s">
        <v>20</v>
      </c>
      <c r="AN59" s="40" t="s">
        <v>20</v>
      </c>
      <c r="AO59" s="39" t="s">
        <v>158</v>
      </c>
      <c r="AP59" s="18" t="s">
        <v>20</v>
      </c>
      <c r="AQ59" s="18" t="s">
        <v>20</v>
      </c>
      <c r="AR59" s="18" t="s">
        <v>20</v>
      </c>
      <c r="AS59" s="40" t="s">
        <v>20</v>
      </c>
      <c r="AT59" s="39" t="s">
        <v>20</v>
      </c>
      <c r="AU59" s="18" t="s">
        <v>20</v>
      </c>
      <c r="AV59" s="18" t="s">
        <v>20</v>
      </c>
      <c r="AW59" s="18" t="s">
        <v>20</v>
      </c>
      <c r="AX59" s="18" t="s">
        <v>20</v>
      </c>
      <c r="AY59" s="40" t="s">
        <v>20</v>
      </c>
      <c r="AZ59" s="39" t="s">
        <v>20</v>
      </c>
      <c r="BA59" s="40" t="s">
        <v>20</v>
      </c>
      <c r="BB59" s="39" t="s">
        <v>20</v>
      </c>
      <c r="BC59" s="40" t="s">
        <v>20</v>
      </c>
      <c r="BD59" s="39" t="s">
        <v>20</v>
      </c>
      <c r="BE59" s="40" t="s">
        <v>20</v>
      </c>
      <c r="BF59" s="39" t="s">
        <v>20</v>
      </c>
      <c r="BG59" s="18" t="s">
        <v>20</v>
      </c>
      <c r="BH59" s="40" t="s">
        <v>20</v>
      </c>
      <c r="BI59" s="39" t="s">
        <v>20</v>
      </c>
      <c r="BJ59" s="40" t="s">
        <v>20</v>
      </c>
      <c r="BK59" s="70" t="s">
        <v>20</v>
      </c>
      <c r="BL59" s="70" t="s">
        <v>20</v>
      </c>
    </row>
    <row r="60" spans="1:64" x14ac:dyDescent="0.2">
      <c r="A60" s="87" t="s">
        <v>75</v>
      </c>
      <c r="B60" s="95" t="s">
        <v>22</v>
      </c>
      <c r="C60" s="52" t="s">
        <v>20</v>
      </c>
      <c r="D60" s="25" t="s">
        <v>20</v>
      </c>
      <c r="E60" s="140" t="s">
        <v>20</v>
      </c>
      <c r="F60" s="6" t="s">
        <v>20</v>
      </c>
      <c r="G60" s="24">
        <v>100</v>
      </c>
      <c r="H60" s="171" t="s">
        <v>20</v>
      </c>
      <c r="I60" s="39" t="s">
        <v>20</v>
      </c>
      <c r="J60" s="18" t="s">
        <v>20</v>
      </c>
      <c r="K60" s="18">
        <v>3.29</v>
      </c>
      <c r="L60" s="18" t="s">
        <v>20</v>
      </c>
      <c r="M60" s="18">
        <v>1.56</v>
      </c>
      <c r="N60" s="18" t="s">
        <v>20</v>
      </c>
      <c r="O60" s="40" t="s">
        <v>20</v>
      </c>
      <c r="P60" s="39" t="s">
        <v>20</v>
      </c>
      <c r="Q60" s="18" t="s">
        <v>20</v>
      </c>
      <c r="R60" s="18" t="s">
        <v>20</v>
      </c>
      <c r="S60" s="40" t="s">
        <v>20</v>
      </c>
      <c r="T60" s="39" t="s">
        <v>20</v>
      </c>
      <c r="U60" s="18" t="s">
        <v>20</v>
      </c>
      <c r="V60" s="18" t="s">
        <v>20</v>
      </c>
      <c r="W60" s="18" t="s">
        <v>20</v>
      </c>
      <c r="X60" s="18" t="s">
        <v>20</v>
      </c>
      <c r="Y60" s="40" t="s">
        <v>20</v>
      </c>
      <c r="Z60" s="39" t="s">
        <v>93</v>
      </c>
      <c r="AA60" s="18" t="s">
        <v>20</v>
      </c>
      <c r="AB60" s="18" t="s">
        <v>20</v>
      </c>
      <c r="AC60" s="40" t="s">
        <v>20</v>
      </c>
      <c r="AD60" s="39" t="s">
        <v>93</v>
      </c>
      <c r="AE60" s="18" t="s">
        <v>20</v>
      </c>
      <c r="AF60" s="18" t="s">
        <v>20</v>
      </c>
      <c r="AG60" s="18" t="s">
        <v>20</v>
      </c>
      <c r="AH60" s="40" t="s">
        <v>20</v>
      </c>
      <c r="AI60" s="39" t="s">
        <v>20</v>
      </c>
      <c r="AJ60" s="18" t="s">
        <v>20</v>
      </c>
      <c r="AK60" s="18" t="s">
        <v>20</v>
      </c>
      <c r="AL60" s="18" t="s">
        <v>20</v>
      </c>
      <c r="AM60" s="18" t="s">
        <v>20</v>
      </c>
      <c r="AN60" s="40" t="s">
        <v>20</v>
      </c>
      <c r="AO60" s="39">
        <v>1.94</v>
      </c>
      <c r="AP60" s="18" t="s">
        <v>20</v>
      </c>
      <c r="AQ60" s="18" t="s">
        <v>20</v>
      </c>
      <c r="AR60" s="18" t="s">
        <v>20</v>
      </c>
      <c r="AS60" s="40" t="s">
        <v>20</v>
      </c>
      <c r="AT60" s="39" t="s">
        <v>20</v>
      </c>
      <c r="AU60" s="18" t="s">
        <v>20</v>
      </c>
      <c r="AV60" s="18" t="s">
        <v>20</v>
      </c>
      <c r="AW60" s="18" t="s">
        <v>20</v>
      </c>
      <c r="AX60" s="18" t="s">
        <v>20</v>
      </c>
      <c r="AY60" s="40" t="s">
        <v>20</v>
      </c>
      <c r="AZ60" s="37">
        <v>13</v>
      </c>
      <c r="BA60" s="38" t="s">
        <v>20</v>
      </c>
      <c r="BB60" s="37">
        <v>0.38</v>
      </c>
      <c r="BC60" s="36" t="s">
        <v>20</v>
      </c>
      <c r="BD60" s="37" t="s">
        <v>221</v>
      </c>
      <c r="BE60" s="38" t="s">
        <v>20</v>
      </c>
      <c r="BF60" s="37" t="s">
        <v>221</v>
      </c>
      <c r="BG60" s="23" t="s">
        <v>20</v>
      </c>
      <c r="BH60" s="40" t="s">
        <v>20</v>
      </c>
      <c r="BI60" s="37" t="s">
        <v>221</v>
      </c>
      <c r="BJ60" s="38" t="s">
        <v>20</v>
      </c>
      <c r="BK60" s="70" t="s">
        <v>20</v>
      </c>
      <c r="BL60" s="70" t="s">
        <v>20</v>
      </c>
    </row>
    <row r="61" spans="1:64" x14ac:dyDescent="0.2">
      <c r="A61" s="87" t="s">
        <v>76</v>
      </c>
      <c r="B61" s="95" t="s">
        <v>22</v>
      </c>
      <c r="C61" s="52" t="s">
        <v>20</v>
      </c>
      <c r="D61" s="25" t="s">
        <v>20</v>
      </c>
      <c r="E61" s="140" t="s">
        <v>20</v>
      </c>
      <c r="F61" s="6" t="s">
        <v>20</v>
      </c>
      <c r="G61" s="24">
        <v>100</v>
      </c>
      <c r="H61" s="171" t="s">
        <v>20</v>
      </c>
      <c r="I61" s="39" t="s">
        <v>20</v>
      </c>
      <c r="J61" s="18" t="s">
        <v>20</v>
      </c>
      <c r="K61" s="18">
        <v>11.6</v>
      </c>
      <c r="L61" s="18" t="s">
        <v>20</v>
      </c>
      <c r="M61" s="18">
        <v>6.54</v>
      </c>
      <c r="N61" s="18" t="s">
        <v>20</v>
      </c>
      <c r="O61" s="40" t="s">
        <v>20</v>
      </c>
      <c r="P61" s="39" t="s">
        <v>20</v>
      </c>
      <c r="Q61" s="18" t="s">
        <v>20</v>
      </c>
      <c r="R61" s="18" t="s">
        <v>20</v>
      </c>
      <c r="S61" s="40" t="s">
        <v>20</v>
      </c>
      <c r="T61" s="39" t="s">
        <v>20</v>
      </c>
      <c r="U61" s="18" t="s">
        <v>20</v>
      </c>
      <c r="V61" s="18" t="s">
        <v>20</v>
      </c>
      <c r="W61" s="18" t="s">
        <v>20</v>
      </c>
      <c r="X61" s="18" t="s">
        <v>20</v>
      </c>
      <c r="Y61" s="40" t="s">
        <v>20</v>
      </c>
      <c r="Z61" s="39" t="s">
        <v>94</v>
      </c>
      <c r="AA61" s="18" t="s">
        <v>20</v>
      </c>
      <c r="AB61" s="18" t="s">
        <v>20</v>
      </c>
      <c r="AC61" s="40" t="s">
        <v>20</v>
      </c>
      <c r="AD61" s="39" t="s">
        <v>94</v>
      </c>
      <c r="AE61" s="18" t="s">
        <v>20</v>
      </c>
      <c r="AF61" s="18" t="s">
        <v>20</v>
      </c>
      <c r="AG61" s="18" t="s">
        <v>20</v>
      </c>
      <c r="AH61" s="40" t="s">
        <v>20</v>
      </c>
      <c r="AI61" s="39" t="s">
        <v>20</v>
      </c>
      <c r="AJ61" s="18" t="s">
        <v>20</v>
      </c>
      <c r="AK61" s="18" t="s">
        <v>20</v>
      </c>
      <c r="AL61" s="18" t="s">
        <v>20</v>
      </c>
      <c r="AM61" s="18" t="s">
        <v>20</v>
      </c>
      <c r="AN61" s="40" t="s">
        <v>20</v>
      </c>
      <c r="AO61" s="39">
        <v>3.98</v>
      </c>
      <c r="AP61" s="18" t="s">
        <v>20</v>
      </c>
      <c r="AQ61" s="18" t="s">
        <v>20</v>
      </c>
      <c r="AR61" s="18" t="s">
        <v>20</v>
      </c>
      <c r="AS61" s="40" t="s">
        <v>20</v>
      </c>
      <c r="AT61" s="39" t="s">
        <v>20</v>
      </c>
      <c r="AU61" s="18" t="s">
        <v>20</v>
      </c>
      <c r="AV61" s="18" t="s">
        <v>20</v>
      </c>
      <c r="AW61" s="18" t="s">
        <v>20</v>
      </c>
      <c r="AX61" s="18" t="s">
        <v>20</v>
      </c>
      <c r="AY61" s="40" t="s">
        <v>20</v>
      </c>
      <c r="AZ61" s="37">
        <v>16</v>
      </c>
      <c r="BA61" s="38" t="s">
        <v>20</v>
      </c>
      <c r="BB61" s="37">
        <v>0.38</v>
      </c>
      <c r="BC61" s="36" t="s">
        <v>20</v>
      </c>
      <c r="BD61" s="37" t="s">
        <v>222</v>
      </c>
      <c r="BE61" s="38" t="s">
        <v>20</v>
      </c>
      <c r="BF61" s="37" t="s">
        <v>222</v>
      </c>
      <c r="BG61" s="23" t="s">
        <v>20</v>
      </c>
      <c r="BH61" s="40" t="s">
        <v>20</v>
      </c>
      <c r="BI61" s="37" t="s">
        <v>222</v>
      </c>
      <c r="BJ61" s="38" t="s">
        <v>20</v>
      </c>
      <c r="BK61" s="70" t="s">
        <v>20</v>
      </c>
      <c r="BL61" s="70" t="s">
        <v>20</v>
      </c>
    </row>
    <row r="62" spans="1:64" x14ac:dyDescent="0.2">
      <c r="A62" s="87" t="s">
        <v>77</v>
      </c>
      <c r="B62" s="95" t="s">
        <v>22</v>
      </c>
      <c r="C62" s="52">
        <v>0.6</v>
      </c>
      <c r="D62" s="25">
        <v>3</v>
      </c>
      <c r="E62" s="179" t="str">
        <f ca="1">IF(ISNA(VLOOKUP($E62,[2]Kommentarer!$C$11:$I$246,5,FALSE)),"",VLOOKUP($E62,[2]Kommentarer!$C$11:$I$246,5,FALSE))</f>
        <v>15</v>
      </c>
      <c r="F62" s="6">
        <v>15</v>
      </c>
      <c r="G62" s="24">
        <v>1000</v>
      </c>
      <c r="H62" s="171" t="s">
        <v>20</v>
      </c>
      <c r="I62" s="39" t="s">
        <v>20</v>
      </c>
      <c r="J62" s="18" t="s">
        <v>20</v>
      </c>
      <c r="K62" s="18">
        <v>0.15</v>
      </c>
      <c r="L62" s="18" t="s">
        <v>20</v>
      </c>
      <c r="M62" s="18">
        <v>0.55000000000000004</v>
      </c>
      <c r="N62" s="18" t="s">
        <v>20</v>
      </c>
      <c r="O62" s="40" t="s">
        <v>20</v>
      </c>
      <c r="P62" s="39" t="s">
        <v>20</v>
      </c>
      <c r="Q62" s="18" t="s">
        <v>20</v>
      </c>
      <c r="R62" s="18" t="s">
        <v>20</v>
      </c>
      <c r="S62" s="40" t="s">
        <v>20</v>
      </c>
      <c r="T62" s="39" t="s">
        <v>20</v>
      </c>
      <c r="U62" s="18" t="s">
        <v>20</v>
      </c>
      <c r="V62" s="18" t="s">
        <v>20</v>
      </c>
      <c r="W62" s="18" t="s">
        <v>20</v>
      </c>
      <c r="X62" s="18" t="s">
        <v>20</v>
      </c>
      <c r="Y62" s="40" t="s">
        <v>20</v>
      </c>
      <c r="Z62" s="39" t="s">
        <v>95</v>
      </c>
      <c r="AA62" s="18" t="s">
        <v>20</v>
      </c>
      <c r="AB62" s="18" t="s">
        <v>20</v>
      </c>
      <c r="AC62" s="40" t="s">
        <v>20</v>
      </c>
      <c r="AD62" s="39" t="s">
        <v>95</v>
      </c>
      <c r="AE62" s="18" t="s">
        <v>20</v>
      </c>
      <c r="AF62" s="18" t="s">
        <v>20</v>
      </c>
      <c r="AG62" s="18" t="s">
        <v>20</v>
      </c>
      <c r="AH62" s="40" t="s">
        <v>20</v>
      </c>
      <c r="AI62" s="39" t="s">
        <v>20</v>
      </c>
      <c r="AJ62" s="18" t="s">
        <v>20</v>
      </c>
      <c r="AK62" s="18" t="s">
        <v>20</v>
      </c>
      <c r="AL62" s="18" t="s">
        <v>20</v>
      </c>
      <c r="AM62" s="18" t="s">
        <v>20</v>
      </c>
      <c r="AN62" s="40" t="s">
        <v>20</v>
      </c>
      <c r="AO62" s="39" t="s">
        <v>159</v>
      </c>
      <c r="AP62" s="18" t="s">
        <v>20</v>
      </c>
      <c r="AQ62" s="18" t="s">
        <v>20</v>
      </c>
      <c r="AR62" s="18" t="s">
        <v>20</v>
      </c>
      <c r="AS62" s="40" t="s">
        <v>20</v>
      </c>
      <c r="AT62" s="39" t="s">
        <v>20</v>
      </c>
      <c r="AU62" s="18" t="s">
        <v>20</v>
      </c>
      <c r="AV62" s="18" t="s">
        <v>20</v>
      </c>
      <c r="AW62" s="18" t="s">
        <v>20</v>
      </c>
      <c r="AX62" s="18" t="s">
        <v>20</v>
      </c>
      <c r="AY62" s="40" t="s">
        <v>20</v>
      </c>
      <c r="AZ62" s="37">
        <v>0.3</v>
      </c>
      <c r="BA62" s="38" t="s">
        <v>20</v>
      </c>
      <c r="BB62" s="37" t="s">
        <v>223</v>
      </c>
      <c r="BC62" s="36" t="s">
        <v>20</v>
      </c>
      <c r="BD62" s="37" t="s">
        <v>223</v>
      </c>
      <c r="BE62" s="38" t="s">
        <v>20</v>
      </c>
      <c r="BF62" s="37" t="s">
        <v>223</v>
      </c>
      <c r="BG62" s="23" t="s">
        <v>20</v>
      </c>
      <c r="BH62" s="40" t="s">
        <v>20</v>
      </c>
      <c r="BI62" s="37" t="s">
        <v>223</v>
      </c>
      <c r="BJ62" s="38" t="s">
        <v>20</v>
      </c>
      <c r="BK62" s="72" t="s">
        <v>223</v>
      </c>
      <c r="BL62" s="72" t="s">
        <v>229</v>
      </c>
    </row>
    <row r="63" spans="1:64" x14ac:dyDescent="0.2">
      <c r="A63" s="87" t="s">
        <v>78</v>
      </c>
      <c r="B63" s="95" t="s">
        <v>22</v>
      </c>
      <c r="C63" s="52">
        <v>2</v>
      </c>
      <c r="D63" s="25">
        <v>3.5</v>
      </c>
      <c r="E63" s="179">
        <v>6</v>
      </c>
      <c r="F63" s="6">
        <v>20</v>
      </c>
      <c r="G63" s="24">
        <v>1000</v>
      </c>
      <c r="H63" s="171" t="s">
        <v>20</v>
      </c>
      <c r="I63" s="39" t="s">
        <v>20</v>
      </c>
      <c r="J63" s="18" t="s">
        <v>20</v>
      </c>
      <c r="K63" s="140">
        <v>11.2</v>
      </c>
      <c r="L63" s="18" t="s">
        <v>20</v>
      </c>
      <c r="M63" s="25">
        <v>5.99</v>
      </c>
      <c r="N63" s="18" t="s">
        <v>20</v>
      </c>
      <c r="O63" s="40" t="s">
        <v>20</v>
      </c>
      <c r="P63" s="39" t="s">
        <v>20</v>
      </c>
      <c r="Q63" s="18" t="s">
        <v>20</v>
      </c>
      <c r="R63" s="18" t="s">
        <v>20</v>
      </c>
      <c r="S63" s="40" t="s">
        <v>20</v>
      </c>
      <c r="T63" s="39" t="s">
        <v>20</v>
      </c>
      <c r="U63" s="18" t="s">
        <v>20</v>
      </c>
      <c r="V63" s="18" t="s">
        <v>20</v>
      </c>
      <c r="W63" s="18" t="s">
        <v>20</v>
      </c>
      <c r="X63" s="18" t="s">
        <v>20</v>
      </c>
      <c r="Y63" s="40" t="s">
        <v>20</v>
      </c>
      <c r="Z63" s="39" t="s">
        <v>96</v>
      </c>
      <c r="AA63" s="18" t="s">
        <v>20</v>
      </c>
      <c r="AB63" s="18" t="s">
        <v>20</v>
      </c>
      <c r="AC63" s="40" t="s">
        <v>20</v>
      </c>
      <c r="AD63" s="39" t="s">
        <v>96</v>
      </c>
      <c r="AE63" s="18" t="s">
        <v>20</v>
      </c>
      <c r="AF63" s="18" t="s">
        <v>20</v>
      </c>
      <c r="AG63" s="18" t="s">
        <v>20</v>
      </c>
      <c r="AH63" s="40" t="s">
        <v>20</v>
      </c>
      <c r="AI63" s="39" t="s">
        <v>20</v>
      </c>
      <c r="AJ63" s="18" t="s">
        <v>20</v>
      </c>
      <c r="AK63" s="18" t="s">
        <v>20</v>
      </c>
      <c r="AL63" s="18" t="s">
        <v>20</v>
      </c>
      <c r="AM63" s="18" t="s">
        <v>20</v>
      </c>
      <c r="AN63" s="40" t="s">
        <v>20</v>
      </c>
      <c r="AO63" s="52">
        <v>3.19</v>
      </c>
      <c r="AP63" s="18" t="s">
        <v>20</v>
      </c>
      <c r="AQ63" s="18" t="s">
        <v>20</v>
      </c>
      <c r="AR63" s="18" t="s">
        <v>20</v>
      </c>
      <c r="AS63" s="40" t="s">
        <v>20</v>
      </c>
      <c r="AT63" s="39" t="s">
        <v>20</v>
      </c>
      <c r="AU63" s="18" t="s">
        <v>20</v>
      </c>
      <c r="AV63" s="18" t="s">
        <v>20</v>
      </c>
      <c r="AW63" s="18" t="s">
        <v>20</v>
      </c>
      <c r="AX63" s="18" t="s">
        <v>20</v>
      </c>
      <c r="AY63" s="40" t="s">
        <v>20</v>
      </c>
      <c r="AZ63" s="144">
        <v>13</v>
      </c>
      <c r="BA63" s="36" t="s">
        <v>20</v>
      </c>
      <c r="BB63" s="37">
        <v>0.26</v>
      </c>
      <c r="BC63" s="36" t="s">
        <v>20</v>
      </c>
      <c r="BD63" s="37" t="s">
        <v>224</v>
      </c>
      <c r="BE63" s="38" t="s">
        <v>20</v>
      </c>
      <c r="BF63" s="37" t="s">
        <v>224</v>
      </c>
      <c r="BG63" s="23" t="s">
        <v>20</v>
      </c>
      <c r="BH63" s="40" t="s">
        <v>20</v>
      </c>
      <c r="BI63" s="37" t="s">
        <v>224</v>
      </c>
      <c r="BJ63" s="38" t="s">
        <v>20</v>
      </c>
      <c r="BK63" s="72" t="s">
        <v>224</v>
      </c>
      <c r="BL63" s="72" t="s">
        <v>242</v>
      </c>
    </row>
    <row r="64" spans="1:64" x14ac:dyDescent="0.2">
      <c r="A64" s="87" t="s">
        <v>79</v>
      </c>
      <c r="B64" s="95" t="s">
        <v>22</v>
      </c>
      <c r="C64" s="52">
        <v>0.5</v>
      </c>
      <c r="D64" s="25">
        <v>1</v>
      </c>
      <c r="E64" s="179">
        <v>5</v>
      </c>
      <c r="F64" s="6">
        <v>10</v>
      </c>
      <c r="G64" s="24">
        <v>50</v>
      </c>
      <c r="H64" s="171" t="s">
        <v>20</v>
      </c>
      <c r="I64" s="39" t="s">
        <v>20</v>
      </c>
      <c r="J64" s="18" t="s">
        <v>20</v>
      </c>
      <c r="K64" s="25">
        <v>3.48</v>
      </c>
      <c r="L64" s="18" t="s">
        <v>20</v>
      </c>
      <c r="M64" s="25">
        <v>1.56</v>
      </c>
      <c r="N64" s="18" t="s">
        <v>20</v>
      </c>
      <c r="O64" s="40" t="s">
        <v>20</v>
      </c>
      <c r="P64" s="39" t="s">
        <v>20</v>
      </c>
      <c r="Q64" s="18" t="s">
        <v>20</v>
      </c>
      <c r="R64" s="18" t="s">
        <v>20</v>
      </c>
      <c r="S64" s="40" t="s">
        <v>20</v>
      </c>
      <c r="T64" s="39" t="s">
        <v>20</v>
      </c>
      <c r="U64" s="18" t="s">
        <v>20</v>
      </c>
      <c r="V64" s="18" t="s">
        <v>20</v>
      </c>
      <c r="W64" s="18" t="s">
        <v>20</v>
      </c>
      <c r="X64" s="18" t="s">
        <v>20</v>
      </c>
      <c r="Y64" s="40" t="s">
        <v>20</v>
      </c>
      <c r="Z64" s="39" t="s">
        <v>97</v>
      </c>
      <c r="AA64" s="18" t="s">
        <v>20</v>
      </c>
      <c r="AB64" s="18" t="s">
        <v>20</v>
      </c>
      <c r="AC64" s="40" t="s">
        <v>20</v>
      </c>
      <c r="AD64" s="39" t="s">
        <v>97</v>
      </c>
      <c r="AE64" s="18" t="s">
        <v>20</v>
      </c>
      <c r="AF64" s="18" t="s">
        <v>20</v>
      </c>
      <c r="AG64" s="18" t="s">
        <v>20</v>
      </c>
      <c r="AH64" s="40" t="s">
        <v>20</v>
      </c>
      <c r="AI64" s="39" t="s">
        <v>20</v>
      </c>
      <c r="AJ64" s="18" t="s">
        <v>20</v>
      </c>
      <c r="AK64" s="18" t="s">
        <v>20</v>
      </c>
      <c r="AL64" s="18" t="s">
        <v>20</v>
      </c>
      <c r="AM64" s="18" t="s">
        <v>20</v>
      </c>
      <c r="AN64" s="40" t="s">
        <v>20</v>
      </c>
      <c r="AO64" s="53">
        <v>2.73</v>
      </c>
      <c r="AP64" s="18" t="s">
        <v>20</v>
      </c>
      <c r="AQ64" s="18" t="s">
        <v>20</v>
      </c>
      <c r="AR64" s="18" t="s">
        <v>20</v>
      </c>
      <c r="AS64" s="40" t="s">
        <v>20</v>
      </c>
      <c r="AT64" s="39" t="s">
        <v>20</v>
      </c>
      <c r="AU64" s="18" t="s">
        <v>20</v>
      </c>
      <c r="AV64" s="18" t="s">
        <v>20</v>
      </c>
      <c r="AW64" s="18" t="s">
        <v>20</v>
      </c>
      <c r="AX64" s="18" t="s">
        <v>20</v>
      </c>
      <c r="AY64" s="40" t="s">
        <v>20</v>
      </c>
      <c r="AZ64" s="67">
        <v>15</v>
      </c>
      <c r="BA64" s="36" t="s">
        <v>20</v>
      </c>
      <c r="BB64" s="63">
        <v>0.5</v>
      </c>
      <c r="BC64" s="36" t="s">
        <v>20</v>
      </c>
      <c r="BD64" s="37" t="s">
        <v>221</v>
      </c>
      <c r="BE64" s="38" t="s">
        <v>20</v>
      </c>
      <c r="BF64" s="37" t="s">
        <v>221</v>
      </c>
      <c r="BG64" s="23" t="s">
        <v>20</v>
      </c>
      <c r="BH64" s="40" t="s">
        <v>20</v>
      </c>
      <c r="BI64" s="37" t="s">
        <v>221</v>
      </c>
      <c r="BJ64" s="36" t="s">
        <v>20</v>
      </c>
      <c r="BK64" s="72" t="s">
        <v>224</v>
      </c>
      <c r="BL64" s="72" t="s">
        <v>242</v>
      </c>
    </row>
    <row r="65" spans="1:64" x14ac:dyDescent="0.2">
      <c r="A65" s="87" t="s">
        <v>80</v>
      </c>
      <c r="B65" s="95" t="s">
        <v>21</v>
      </c>
      <c r="C65" s="52" t="s">
        <v>20</v>
      </c>
      <c r="D65" s="25" t="s">
        <v>20</v>
      </c>
      <c r="E65" s="140" t="s">
        <v>20</v>
      </c>
      <c r="F65" s="6" t="s">
        <v>20</v>
      </c>
      <c r="G65" s="24" t="s">
        <v>20</v>
      </c>
      <c r="H65" s="171" t="s">
        <v>20</v>
      </c>
      <c r="I65" s="39" t="s">
        <v>20</v>
      </c>
      <c r="J65" s="18" t="s">
        <v>20</v>
      </c>
      <c r="K65" s="18">
        <v>2.76</v>
      </c>
      <c r="L65" s="18" t="s">
        <v>20</v>
      </c>
      <c r="M65" s="18">
        <v>1.78</v>
      </c>
      <c r="N65" s="18" t="s">
        <v>20</v>
      </c>
      <c r="O65" s="40" t="s">
        <v>20</v>
      </c>
      <c r="P65" s="39" t="s">
        <v>20</v>
      </c>
      <c r="Q65" s="18" t="s">
        <v>20</v>
      </c>
      <c r="R65" s="18" t="s">
        <v>20</v>
      </c>
      <c r="S65" s="40" t="s">
        <v>20</v>
      </c>
      <c r="T65" s="39" t="s">
        <v>20</v>
      </c>
      <c r="U65" s="18" t="s">
        <v>20</v>
      </c>
      <c r="V65" s="18" t="s">
        <v>20</v>
      </c>
      <c r="W65" s="18" t="s">
        <v>20</v>
      </c>
      <c r="X65" s="18" t="s">
        <v>20</v>
      </c>
      <c r="Y65" s="40" t="s">
        <v>20</v>
      </c>
      <c r="Z65" s="39">
        <v>10.6</v>
      </c>
      <c r="AA65" s="18" t="s">
        <v>20</v>
      </c>
      <c r="AB65" s="18" t="s">
        <v>20</v>
      </c>
      <c r="AC65" s="40" t="s">
        <v>20</v>
      </c>
      <c r="AD65" s="39">
        <v>1.48</v>
      </c>
      <c r="AE65" s="18" t="s">
        <v>20</v>
      </c>
      <c r="AF65" s="18" t="s">
        <v>20</v>
      </c>
      <c r="AG65" s="18" t="s">
        <v>20</v>
      </c>
      <c r="AH65" s="40" t="s">
        <v>20</v>
      </c>
      <c r="AI65" s="39" t="s">
        <v>20</v>
      </c>
      <c r="AJ65" s="18" t="s">
        <v>20</v>
      </c>
      <c r="AK65" s="18" t="s">
        <v>20</v>
      </c>
      <c r="AL65" s="18" t="s">
        <v>20</v>
      </c>
      <c r="AM65" s="18" t="s">
        <v>20</v>
      </c>
      <c r="AN65" s="40" t="s">
        <v>20</v>
      </c>
      <c r="AO65" s="39" t="s">
        <v>20</v>
      </c>
      <c r="AP65" s="18" t="s">
        <v>20</v>
      </c>
      <c r="AQ65" s="18" t="s">
        <v>20</v>
      </c>
      <c r="AR65" s="18" t="s">
        <v>20</v>
      </c>
      <c r="AS65" s="40" t="s">
        <v>20</v>
      </c>
      <c r="AT65" s="39" t="s">
        <v>20</v>
      </c>
      <c r="AU65" s="18" t="s">
        <v>20</v>
      </c>
      <c r="AV65" s="18" t="s">
        <v>20</v>
      </c>
      <c r="AW65" s="18" t="s">
        <v>20</v>
      </c>
      <c r="AX65" s="18" t="s">
        <v>20</v>
      </c>
      <c r="AY65" s="40" t="s">
        <v>20</v>
      </c>
      <c r="AZ65" s="39" t="s">
        <v>20</v>
      </c>
      <c r="BA65" s="40" t="s">
        <v>20</v>
      </c>
      <c r="BB65" s="39" t="s">
        <v>20</v>
      </c>
      <c r="BC65" s="40" t="s">
        <v>20</v>
      </c>
      <c r="BD65" s="39" t="s">
        <v>20</v>
      </c>
      <c r="BE65" s="40" t="s">
        <v>20</v>
      </c>
      <c r="BF65" s="39" t="s">
        <v>20</v>
      </c>
      <c r="BG65" s="18" t="s">
        <v>20</v>
      </c>
      <c r="BH65" s="40" t="s">
        <v>20</v>
      </c>
      <c r="BI65" s="39" t="s">
        <v>20</v>
      </c>
      <c r="BJ65" s="40" t="s">
        <v>20</v>
      </c>
      <c r="BK65" s="70" t="s">
        <v>20</v>
      </c>
      <c r="BL65" s="70" t="s">
        <v>20</v>
      </c>
    </row>
    <row r="66" spans="1:64" x14ac:dyDescent="0.2">
      <c r="A66" s="87" t="s">
        <v>81</v>
      </c>
      <c r="B66" s="95" t="s">
        <v>16</v>
      </c>
      <c r="C66" s="52" t="s">
        <v>20</v>
      </c>
      <c r="D66" s="25" t="s">
        <v>20</v>
      </c>
      <c r="E66" s="140" t="s">
        <v>20</v>
      </c>
      <c r="F66" s="6" t="s">
        <v>20</v>
      </c>
      <c r="G66" s="24" t="s">
        <v>20</v>
      </c>
      <c r="H66" s="171" t="s">
        <v>20</v>
      </c>
      <c r="I66" s="39">
        <v>80.599999999999994</v>
      </c>
      <c r="J66" s="18">
        <v>94.2</v>
      </c>
      <c r="K66" s="18">
        <v>92.5</v>
      </c>
      <c r="L66" s="18">
        <v>92.3</v>
      </c>
      <c r="M66" s="18">
        <v>94.6</v>
      </c>
      <c r="N66" s="18">
        <v>74.099999999999994</v>
      </c>
      <c r="O66" s="40">
        <v>76.8</v>
      </c>
      <c r="P66" s="39">
        <v>95.5</v>
      </c>
      <c r="Q66" s="18">
        <v>96.8</v>
      </c>
      <c r="R66" s="18">
        <v>93.4</v>
      </c>
      <c r="S66" s="40">
        <v>79.3</v>
      </c>
      <c r="T66" s="39">
        <v>95.5</v>
      </c>
      <c r="U66" s="18">
        <v>96.5</v>
      </c>
      <c r="V66" s="18">
        <v>97.9</v>
      </c>
      <c r="W66" s="18">
        <v>80.7</v>
      </c>
      <c r="X66" s="18">
        <v>69.400000000000006</v>
      </c>
      <c r="Y66" s="40">
        <v>67</v>
      </c>
      <c r="Z66" s="39">
        <v>71.599999999999994</v>
      </c>
      <c r="AA66" s="18">
        <v>81.099999999999994</v>
      </c>
      <c r="AB66" s="18">
        <v>75.8</v>
      </c>
      <c r="AC66" s="40">
        <v>70.400000000000006</v>
      </c>
      <c r="AD66" s="45">
        <v>96.5</v>
      </c>
      <c r="AE66" s="28">
        <v>95.1</v>
      </c>
      <c r="AF66" s="28">
        <v>95.8</v>
      </c>
      <c r="AG66" s="28">
        <v>96.6</v>
      </c>
      <c r="AH66" s="46">
        <v>95.8</v>
      </c>
      <c r="AI66" s="39">
        <v>95.9</v>
      </c>
      <c r="AJ66" s="18">
        <v>96.4</v>
      </c>
      <c r="AK66" s="18">
        <v>82.5</v>
      </c>
      <c r="AL66" s="18">
        <v>80.7</v>
      </c>
      <c r="AM66" s="18">
        <v>79.400000000000006</v>
      </c>
      <c r="AN66" s="40">
        <v>78.7</v>
      </c>
      <c r="AO66" s="39" t="s">
        <v>20</v>
      </c>
      <c r="AP66" s="28">
        <v>95.4</v>
      </c>
      <c r="AQ66" s="28">
        <v>96.8</v>
      </c>
      <c r="AR66" s="28">
        <v>97.1</v>
      </c>
      <c r="AS66" s="46">
        <v>97</v>
      </c>
      <c r="AT66" s="39">
        <v>94.8</v>
      </c>
      <c r="AU66" s="18">
        <v>92.3</v>
      </c>
      <c r="AV66" s="18">
        <v>88.4</v>
      </c>
      <c r="AW66" s="18">
        <v>82.7</v>
      </c>
      <c r="AX66" s="18">
        <v>73.3</v>
      </c>
      <c r="AY66" s="40">
        <v>73.400000000000006</v>
      </c>
      <c r="AZ66" s="39" t="s">
        <v>20</v>
      </c>
      <c r="BA66" s="40" t="s">
        <v>20</v>
      </c>
      <c r="BB66" s="39" t="s">
        <v>20</v>
      </c>
      <c r="BC66" s="40" t="s">
        <v>20</v>
      </c>
      <c r="BD66" s="39" t="s">
        <v>20</v>
      </c>
      <c r="BE66" s="40" t="s">
        <v>20</v>
      </c>
      <c r="BF66" s="39" t="s">
        <v>20</v>
      </c>
      <c r="BG66" s="18" t="s">
        <v>20</v>
      </c>
      <c r="BH66" s="40" t="s">
        <v>20</v>
      </c>
      <c r="BI66" s="39" t="s">
        <v>20</v>
      </c>
      <c r="BJ66" s="40" t="s">
        <v>20</v>
      </c>
      <c r="BK66" s="70" t="s">
        <v>20</v>
      </c>
      <c r="BL66" s="70" t="s">
        <v>20</v>
      </c>
    </row>
    <row r="67" spans="1:64" ht="15.75" thickBot="1" x14ac:dyDescent="0.25">
      <c r="A67" s="96" t="s">
        <v>82</v>
      </c>
      <c r="B67" s="97" t="s">
        <v>16</v>
      </c>
      <c r="C67" s="173" t="s">
        <v>20</v>
      </c>
      <c r="D67" s="174" t="s">
        <v>20</v>
      </c>
      <c r="E67" s="175" t="s">
        <v>20</v>
      </c>
      <c r="F67" s="176" t="s">
        <v>20</v>
      </c>
      <c r="G67" s="177" t="s">
        <v>20</v>
      </c>
      <c r="H67" s="178" t="s">
        <v>20</v>
      </c>
      <c r="I67" s="47" t="s">
        <v>20</v>
      </c>
      <c r="J67" s="48" t="s">
        <v>20</v>
      </c>
      <c r="K67" s="48">
        <v>1.6</v>
      </c>
      <c r="L67" s="48" t="s">
        <v>20</v>
      </c>
      <c r="M67" s="48">
        <v>1.04</v>
      </c>
      <c r="N67" s="48" t="s">
        <v>20</v>
      </c>
      <c r="O67" s="49" t="s">
        <v>20</v>
      </c>
      <c r="P67" s="47" t="s">
        <v>20</v>
      </c>
      <c r="Q67" s="48" t="s">
        <v>20</v>
      </c>
      <c r="R67" s="48" t="s">
        <v>20</v>
      </c>
      <c r="S67" s="49" t="s">
        <v>20</v>
      </c>
      <c r="T67" s="47" t="s">
        <v>20</v>
      </c>
      <c r="U67" s="48" t="s">
        <v>20</v>
      </c>
      <c r="V67" s="48" t="s">
        <v>20</v>
      </c>
      <c r="W67" s="48" t="s">
        <v>20</v>
      </c>
      <c r="X67" s="48" t="s">
        <v>20</v>
      </c>
      <c r="Y67" s="49" t="s">
        <v>20</v>
      </c>
      <c r="Z67" s="47">
        <v>6.14</v>
      </c>
      <c r="AA67" s="48" t="s">
        <v>20</v>
      </c>
      <c r="AB67" s="48" t="s">
        <v>20</v>
      </c>
      <c r="AC67" s="49" t="s">
        <v>20</v>
      </c>
      <c r="AD67" s="47">
        <v>0.86</v>
      </c>
      <c r="AE67" s="48" t="s">
        <v>20</v>
      </c>
      <c r="AF67" s="48" t="s">
        <v>20</v>
      </c>
      <c r="AG67" s="48" t="s">
        <v>20</v>
      </c>
      <c r="AH67" s="49" t="s">
        <v>20</v>
      </c>
      <c r="AI67" s="47" t="s">
        <v>20</v>
      </c>
      <c r="AJ67" s="48" t="s">
        <v>20</v>
      </c>
      <c r="AK67" s="48" t="s">
        <v>20</v>
      </c>
      <c r="AL67" s="48" t="s">
        <v>20</v>
      </c>
      <c r="AM67" s="48" t="s">
        <v>20</v>
      </c>
      <c r="AN67" s="49" t="s">
        <v>20</v>
      </c>
      <c r="AO67" s="192" t="s">
        <v>20</v>
      </c>
      <c r="AP67" s="48" t="s">
        <v>20</v>
      </c>
      <c r="AQ67" s="48" t="s">
        <v>20</v>
      </c>
      <c r="AR67" s="48" t="s">
        <v>20</v>
      </c>
      <c r="AS67" s="49" t="s">
        <v>20</v>
      </c>
      <c r="AT67" s="47" t="s">
        <v>20</v>
      </c>
      <c r="AU67" s="48" t="s">
        <v>20</v>
      </c>
      <c r="AV67" s="48" t="s">
        <v>20</v>
      </c>
      <c r="AW67" s="48" t="s">
        <v>20</v>
      </c>
      <c r="AX67" s="48" t="s">
        <v>20</v>
      </c>
      <c r="AY67" s="49" t="s">
        <v>20</v>
      </c>
      <c r="AZ67" s="47" t="s">
        <v>20</v>
      </c>
      <c r="BA67" s="49" t="s">
        <v>20</v>
      </c>
      <c r="BB67" s="47" t="s">
        <v>20</v>
      </c>
      <c r="BC67" s="49" t="s">
        <v>20</v>
      </c>
      <c r="BD67" s="47" t="s">
        <v>20</v>
      </c>
      <c r="BE67" s="49" t="s">
        <v>20</v>
      </c>
      <c r="BF67" s="47" t="s">
        <v>20</v>
      </c>
      <c r="BG67" s="48" t="s">
        <v>20</v>
      </c>
      <c r="BH67" s="49" t="s">
        <v>20</v>
      </c>
      <c r="BI67" s="47" t="s">
        <v>20</v>
      </c>
      <c r="BJ67" s="49" t="s">
        <v>20</v>
      </c>
      <c r="BK67" s="191" t="s">
        <v>20</v>
      </c>
      <c r="BL67" s="191" t="s">
        <v>20</v>
      </c>
    </row>
  </sheetData>
  <mergeCells count="13">
    <mergeCell ref="T6:Y6"/>
    <mergeCell ref="I6:O6"/>
    <mergeCell ref="P6:S6"/>
    <mergeCell ref="BI6:BJ6"/>
    <mergeCell ref="Z6:AC6"/>
    <mergeCell ref="AO6:AS6"/>
    <mergeCell ref="AD6:AH6"/>
    <mergeCell ref="AI6:AN6"/>
    <mergeCell ref="AT6:AY6"/>
    <mergeCell ref="AZ6:BA6"/>
    <mergeCell ref="BB6:BC6"/>
    <mergeCell ref="BD6:BE6"/>
    <mergeCell ref="BF6:BH6"/>
  </mergeCells>
  <conditionalFormatting sqref="E26 E31:E32 E48 E55 E62:E64 E14:E24">
    <cfRule type="expression" dxfId="14" priority="61" stopIfTrue="1">
      <formula>IF(#REF!="rubrik",TRUE,FALSE)</formula>
    </cfRule>
    <cfRule type="expression" dxfId="13" priority="62" stopIfTrue="1">
      <formula>IF(#REF!="larm",TRUE,FALSE)</formula>
    </cfRule>
    <cfRule type="expression" dxfId="12" priority="63" stopIfTrue="1">
      <formula>IF(#REF!="rubrik2",TRUE,FALSE)</formula>
    </cfRule>
  </conditionalFormatting>
  <conditionalFormatting sqref="E30">
    <cfRule type="expression" dxfId="11" priority="70" stopIfTrue="1">
      <formula>IF(#REF!="rubrik",TRUE,FALSE)</formula>
    </cfRule>
    <cfRule type="expression" dxfId="10" priority="71" stopIfTrue="1">
      <formula>IF(#REF!="larm",TRUE,FALSE)</formula>
    </cfRule>
    <cfRule type="expression" dxfId="9" priority="72" stopIfTrue="1">
      <formula>IF(#REF!="rubrik2",TRUE,FALSE)</formula>
    </cfRule>
  </conditionalFormatting>
  <conditionalFormatting sqref="E35">
    <cfRule type="expression" dxfId="8" priority="73" stopIfTrue="1">
      <formula>IF(#REF!="rubrik",TRUE,FALSE)</formula>
    </cfRule>
    <cfRule type="expression" dxfId="7" priority="74" stopIfTrue="1">
      <formula>IF(#REF!="larm",TRUE,FALSE)</formula>
    </cfRule>
    <cfRule type="expression" dxfId="6" priority="75" stopIfTrue="1">
      <formula>IF(#REF!="rubrik2",TRUE,FALSE)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16F38-1E0E-464A-94A8-5C5FB6CBDBF2}">
  <dimension ref="A1:BO67"/>
  <sheetViews>
    <sheetView zoomScaleNormal="100" workbookViewId="0">
      <pane xSplit="8" topLeftCell="I1" activePane="topRight" state="frozen"/>
      <selection pane="topRight" activeCell="N37" sqref="N37"/>
    </sheetView>
  </sheetViews>
  <sheetFormatPr defaultColWidth="9.140625" defaultRowHeight="12" x14ac:dyDescent="0.2"/>
  <cols>
    <col min="1" max="1" width="28.7109375" style="30" customWidth="1"/>
    <col min="2" max="2" width="10.85546875" style="12" customWidth="1"/>
    <col min="3" max="3" width="5.7109375" style="12" bestFit="1" customWidth="1"/>
    <col min="4" max="4" width="5" style="12" bestFit="1" customWidth="1"/>
    <col min="5" max="5" width="5.5703125" style="12" customWidth="1"/>
    <col min="6" max="6" width="6" style="11" bestFit="1" customWidth="1"/>
    <col min="7" max="7" width="9" style="11" customWidth="1"/>
    <col min="8" max="8" width="6" style="11" customWidth="1"/>
    <col min="9" max="9" width="10.140625" style="11" customWidth="1"/>
    <col min="10" max="10" width="8.42578125" style="11" bestFit="1" customWidth="1"/>
    <col min="11" max="23" width="9.140625" style="11"/>
    <col min="24" max="24" width="10.28515625" style="11" bestFit="1" customWidth="1"/>
    <col min="25" max="25" width="11.28515625" style="11" bestFit="1" customWidth="1"/>
    <col min="26" max="29" width="9.140625" style="11"/>
    <col min="30" max="30" width="11.28515625" style="11" bestFit="1" customWidth="1"/>
    <col min="31" max="40" width="9.140625" style="11"/>
    <col min="41" max="41" width="11.28515625" style="11" bestFit="1" customWidth="1"/>
    <col min="42" max="47" width="9.140625" style="11"/>
    <col min="48" max="48" width="11.85546875" style="11" customWidth="1"/>
    <col min="49" max="58" width="9.140625" style="11"/>
    <col min="59" max="59" width="14.7109375" style="11" bestFit="1" customWidth="1"/>
    <col min="60" max="60" width="15.7109375" style="11" bestFit="1" customWidth="1"/>
    <col min="61" max="64" width="9.140625" style="11"/>
    <col min="65" max="65" width="15.7109375" style="11" customWidth="1"/>
    <col min="66" max="66" width="15.7109375" style="11" bestFit="1" customWidth="1"/>
    <col min="67" max="67" width="15.7109375" style="11" customWidth="1"/>
    <col min="68" max="16384" width="9.140625" style="11"/>
  </cols>
  <sheetData>
    <row r="1" spans="1:67" ht="21" x14ac:dyDescent="0.35">
      <c r="A1" s="189" t="s">
        <v>445</v>
      </c>
      <c r="B1" s="11"/>
      <c r="C1" s="188" t="s">
        <v>412</v>
      </c>
      <c r="D1" s="108"/>
      <c r="E1" s="108"/>
      <c r="F1" s="108"/>
      <c r="G1" s="108"/>
      <c r="H1" s="108"/>
      <c r="AE1" s="12"/>
      <c r="AK1" s="13"/>
    </row>
    <row r="2" spans="1:67" ht="21.75" thickBot="1" x14ac:dyDescent="0.4">
      <c r="A2" s="29" t="s">
        <v>394</v>
      </c>
      <c r="B2" s="11"/>
      <c r="C2" s="110" t="s">
        <v>395</v>
      </c>
      <c r="D2" s="111"/>
      <c r="E2" s="111"/>
      <c r="F2" s="109"/>
      <c r="G2" s="111" t="s">
        <v>396</v>
      </c>
      <c r="H2" s="109"/>
      <c r="AE2" s="12"/>
      <c r="AK2" s="13"/>
    </row>
    <row r="3" spans="1:67" x14ac:dyDescent="0.2">
      <c r="A3" s="29" t="s">
        <v>393</v>
      </c>
      <c r="B3" s="11"/>
      <c r="C3" s="11"/>
      <c r="D3" s="11"/>
      <c r="E3" s="11"/>
      <c r="AE3" s="12"/>
      <c r="AK3" s="13"/>
    </row>
    <row r="4" spans="1:67" x14ac:dyDescent="0.2">
      <c r="A4" s="29" t="s">
        <v>392</v>
      </c>
      <c r="B4" s="11"/>
      <c r="C4" s="11"/>
      <c r="D4" s="11"/>
      <c r="E4" s="11"/>
      <c r="AE4" s="12"/>
      <c r="AK4" s="13"/>
    </row>
    <row r="5" spans="1:67" ht="12.75" thickBot="1" x14ac:dyDescent="0.25"/>
    <row r="6" spans="1:67" ht="29.25" customHeight="1" x14ac:dyDescent="0.2">
      <c r="A6" s="88" t="s">
        <v>384</v>
      </c>
      <c r="B6" s="92" t="s">
        <v>390</v>
      </c>
      <c r="C6" s="167" t="s">
        <v>435</v>
      </c>
      <c r="D6" s="82" t="s">
        <v>436</v>
      </c>
      <c r="E6" s="137" t="s">
        <v>440</v>
      </c>
      <c r="F6" s="83" t="s">
        <v>437</v>
      </c>
      <c r="G6" s="84" t="s">
        <v>438</v>
      </c>
      <c r="H6" s="168" t="s">
        <v>439</v>
      </c>
      <c r="I6" s="131" t="s">
        <v>433</v>
      </c>
      <c r="J6" s="128"/>
      <c r="K6" s="128"/>
      <c r="L6" s="128"/>
      <c r="M6" s="129"/>
      <c r="N6" s="131" t="s">
        <v>254</v>
      </c>
      <c r="O6" s="128"/>
      <c r="P6" s="128"/>
      <c r="Q6" s="128"/>
      <c r="R6" s="128"/>
      <c r="S6" s="129"/>
      <c r="T6" s="131" t="s">
        <v>432</v>
      </c>
      <c r="U6" s="128"/>
      <c r="V6" s="128"/>
      <c r="W6" s="128"/>
      <c r="X6" s="129"/>
      <c r="Y6" s="131" t="s">
        <v>256</v>
      </c>
      <c r="Z6" s="128"/>
      <c r="AA6" s="128"/>
      <c r="AB6" s="128"/>
      <c r="AC6" s="128"/>
      <c r="AD6" s="129"/>
      <c r="AE6" s="131" t="s">
        <v>257</v>
      </c>
      <c r="AF6" s="133"/>
      <c r="AG6" s="128"/>
      <c r="AH6" s="128"/>
      <c r="AI6" s="128"/>
      <c r="AJ6" s="129"/>
      <c r="AK6" s="131" t="s">
        <v>255</v>
      </c>
      <c r="AL6" s="128"/>
      <c r="AM6" s="128"/>
      <c r="AN6" s="128"/>
      <c r="AO6" s="132"/>
      <c r="AP6" s="130" t="s">
        <v>259</v>
      </c>
      <c r="AQ6" s="128"/>
      <c r="AR6" s="128"/>
      <c r="AS6" s="129"/>
      <c r="AT6" s="130" t="s">
        <v>260</v>
      </c>
      <c r="AU6" s="129"/>
      <c r="AV6" s="68" t="s">
        <v>261</v>
      </c>
      <c r="AW6" s="130" t="s">
        <v>270</v>
      </c>
      <c r="AX6" s="129"/>
      <c r="AY6" s="184" t="s">
        <v>262</v>
      </c>
      <c r="AZ6" s="185"/>
      <c r="BA6" s="184" t="s">
        <v>267</v>
      </c>
      <c r="BB6" s="186"/>
      <c r="BC6" s="185"/>
      <c r="BD6" s="184" t="s">
        <v>269</v>
      </c>
      <c r="BE6" s="186"/>
      <c r="BF6" s="185"/>
      <c r="BG6" s="187" t="s">
        <v>272</v>
      </c>
      <c r="BH6" s="187" t="s">
        <v>273</v>
      </c>
      <c r="BI6" s="184" t="s">
        <v>274</v>
      </c>
      <c r="BJ6" s="185"/>
      <c r="BK6" s="184" t="s">
        <v>276</v>
      </c>
      <c r="BL6" s="185"/>
      <c r="BM6" s="68" t="s">
        <v>277</v>
      </c>
      <c r="BN6" s="68" t="s">
        <v>278</v>
      </c>
      <c r="BO6" s="68" t="s">
        <v>279</v>
      </c>
    </row>
    <row r="7" spans="1:67" s="15" customFormat="1" ht="30" customHeight="1" x14ac:dyDescent="0.2">
      <c r="A7" s="86" t="s">
        <v>391</v>
      </c>
      <c r="B7" s="93" t="s">
        <v>20</v>
      </c>
      <c r="C7" s="169" t="s">
        <v>20</v>
      </c>
      <c r="D7" s="8" t="s">
        <v>20</v>
      </c>
      <c r="E7" s="147" t="s">
        <v>20</v>
      </c>
      <c r="F7" s="20" t="s">
        <v>20</v>
      </c>
      <c r="G7" s="22" t="s">
        <v>20</v>
      </c>
      <c r="H7" s="170" t="s">
        <v>20</v>
      </c>
      <c r="I7" s="35" t="s">
        <v>168</v>
      </c>
      <c r="J7" s="23" t="s">
        <v>169</v>
      </c>
      <c r="K7" s="23" t="s">
        <v>170</v>
      </c>
      <c r="L7" s="23" t="s">
        <v>171</v>
      </c>
      <c r="M7" s="36" t="s">
        <v>172</v>
      </c>
      <c r="N7" s="35" t="s">
        <v>141</v>
      </c>
      <c r="O7" s="23" t="s">
        <v>142</v>
      </c>
      <c r="P7" s="23" t="s">
        <v>143</v>
      </c>
      <c r="Q7" s="23" t="s">
        <v>144</v>
      </c>
      <c r="R7" s="23" t="s">
        <v>145</v>
      </c>
      <c r="S7" s="36" t="s">
        <v>146</v>
      </c>
      <c r="T7" s="35" t="s">
        <v>147</v>
      </c>
      <c r="U7" s="23" t="s">
        <v>148</v>
      </c>
      <c r="V7" s="23" t="s">
        <v>149</v>
      </c>
      <c r="W7" s="23" t="s">
        <v>150</v>
      </c>
      <c r="X7" s="36" t="s">
        <v>151</v>
      </c>
      <c r="Y7" s="35" t="s">
        <v>162</v>
      </c>
      <c r="Z7" s="23" t="s">
        <v>163</v>
      </c>
      <c r="AA7" s="23" t="s">
        <v>164</v>
      </c>
      <c r="AB7" s="23" t="s">
        <v>165</v>
      </c>
      <c r="AC7" s="23" t="s">
        <v>166</v>
      </c>
      <c r="AD7" s="36" t="s">
        <v>167</v>
      </c>
      <c r="AE7" s="35" t="s">
        <v>173</v>
      </c>
      <c r="AF7" s="23" t="s">
        <v>178</v>
      </c>
      <c r="AG7" s="23" t="s">
        <v>174</v>
      </c>
      <c r="AH7" s="23" t="s">
        <v>175</v>
      </c>
      <c r="AI7" s="23" t="s">
        <v>176</v>
      </c>
      <c r="AJ7" s="36" t="s">
        <v>177</v>
      </c>
      <c r="AK7" s="35" t="s">
        <v>152</v>
      </c>
      <c r="AL7" s="23" t="s">
        <v>153</v>
      </c>
      <c r="AM7" s="23" t="s">
        <v>154</v>
      </c>
      <c r="AN7" s="23" t="s">
        <v>155</v>
      </c>
      <c r="AO7" s="102" t="s">
        <v>156</v>
      </c>
      <c r="AP7" s="35" t="s">
        <v>191</v>
      </c>
      <c r="AQ7" s="23" t="s">
        <v>192</v>
      </c>
      <c r="AR7" s="23" t="s">
        <v>193</v>
      </c>
      <c r="AS7" s="36" t="s">
        <v>194</v>
      </c>
      <c r="AT7" s="35" t="s">
        <v>195</v>
      </c>
      <c r="AU7" s="36" t="s">
        <v>196</v>
      </c>
      <c r="AV7" s="69" t="s">
        <v>197</v>
      </c>
      <c r="AW7" s="35" t="s">
        <v>219</v>
      </c>
      <c r="AX7" s="36" t="s">
        <v>220</v>
      </c>
      <c r="AY7" s="35" t="s">
        <v>198</v>
      </c>
      <c r="AZ7" s="36" t="s">
        <v>199</v>
      </c>
      <c r="BA7" s="35" t="s">
        <v>210</v>
      </c>
      <c r="BB7" s="23" t="s">
        <v>211</v>
      </c>
      <c r="BC7" s="36" t="s">
        <v>212</v>
      </c>
      <c r="BD7" s="35" t="s">
        <v>216</v>
      </c>
      <c r="BE7" s="23" t="s">
        <v>217</v>
      </c>
      <c r="BF7" s="36" t="s">
        <v>218</v>
      </c>
      <c r="BG7" s="69" t="s">
        <v>234</v>
      </c>
      <c r="BH7" s="69" t="s">
        <v>235</v>
      </c>
      <c r="BI7" s="35" t="s">
        <v>236</v>
      </c>
      <c r="BJ7" s="36" t="s">
        <v>237</v>
      </c>
      <c r="BK7" s="35" t="s">
        <v>239</v>
      </c>
      <c r="BL7" s="36" t="s">
        <v>240</v>
      </c>
      <c r="BM7" s="69" t="s">
        <v>241</v>
      </c>
      <c r="BN7" s="69" t="s">
        <v>243</v>
      </c>
      <c r="BO7" s="69" t="s">
        <v>244</v>
      </c>
    </row>
    <row r="8" spans="1:67" ht="15.75" customHeight="1" x14ac:dyDescent="0.2">
      <c r="A8" s="86" t="s">
        <v>383</v>
      </c>
      <c r="B8" s="95" t="s">
        <v>20</v>
      </c>
      <c r="C8" s="52" t="s">
        <v>20</v>
      </c>
      <c r="D8" s="25" t="s">
        <v>20</v>
      </c>
      <c r="E8" s="148" t="s">
        <v>20</v>
      </c>
      <c r="F8" s="6" t="s">
        <v>20</v>
      </c>
      <c r="G8" s="24" t="s">
        <v>20</v>
      </c>
      <c r="H8" s="171" t="s">
        <v>20</v>
      </c>
      <c r="I8" s="39" t="s">
        <v>381</v>
      </c>
      <c r="J8" s="18" t="s">
        <v>381</v>
      </c>
      <c r="K8" s="18" t="s">
        <v>381</v>
      </c>
      <c r="L8" s="18" t="s">
        <v>381</v>
      </c>
      <c r="M8" s="40" t="s">
        <v>381</v>
      </c>
      <c r="N8" s="39" t="s">
        <v>381</v>
      </c>
      <c r="O8" s="18" t="s">
        <v>381</v>
      </c>
      <c r="P8" s="18" t="s">
        <v>381</v>
      </c>
      <c r="Q8" s="18" t="s">
        <v>381</v>
      </c>
      <c r="R8" s="18" t="s">
        <v>381</v>
      </c>
      <c r="S8" s="40" t="s">
        <v>381</v>
      </c>
      <c r="T8" s="39" t="s">
        <v>381</v>
      </c>
      <c r="U8" s="18" t="s">
        <v>381</v>
      </c>
      <c r="V8" s="18" t="s">
        <v>381</v>
      </c>
      <c r="W8" s="18" t="s">
        <v>381</v>
      </c>
      <c r="X8" s="40" t="s">
        <v>381</v>
      </c>
      <c r="Y8" s="39" t="s">
        <v>381</v>
      </c>
      <c r="Z8" s="18" t="s">
        <v>381</v>
      </c>
      <c r="AA8" s="18" t="s">
        <v>381</v>
      </c>
      <c r="AB8" s="18" t="s">
        <v>381</v>
      </c>
      <c r="AC8" s="18" t="s">
        <v>381</v>
      </c>
      <c r="AD8" s="40" t="s">
        <v>381</v>
      </c>
      <c r="AE8" s="39" t="s">
        <v>381</v>
      </c>
      <c r="AF8" s="18" t="s">
        <v>381</v>
      </c>
      <c r="AG8" s="18" t="s">
        <v>381</v>
      </c>
      <c r="AH8" s="18" t="s">
        <v>381</v>
      </c>
      <c r="AI8" s="18" t="s">
        <v>381</v>
      </c>
      <c r="AJ8" s="40" t="s">
        <v>381</v>
      </c>
      <c r="AK8" s="39" t="s">
        <v>381</v>
      </c>
      <c r="AL8" s="18" t="s">
        <v>381</v>
      </c>
      <c r="AM8" s="18" t="s">
        <v>381</v>
      </c>
      <c r="AN8" s="18" t="s">
        <v>381</v>
      </c>
      <c r="AO8" s="103" t="s">
        <v>381</v>
      </c>
      <c r="AP8" s="39" t="s">
        <v>382</v>
      </c>
      <c r="AQ8" s="18" t="s">
        <v>382</v>
      </c>
      <c r="AR8" s="18" t="s">
        <v>382</v>
      </c>
      <c r="AS8" s="40" t="s">
        <v>382</v>
      </c>
      <c r="AT8" s="39" t="s">
        <v>382</v>
      </c>
      <c r="AU8" s="40" t="s">
        <v>382</v>
      </c>
      <c r="AV8" s="70" t="s">
        <v>382</v>
      </c>
      <c r="AW8" s="39" t="s">
        <v>381</v>
      </c>
      <c r="AX8" s="40" t="s">
        <v>381</v>
      </c>
      <c r="AY8" s="39" t="s">
        <v>382</v>
      </c>
      <c r="AZ8" s="40" t="s">
        <v>382</v>
      </c>
      <c r="BA8" s="98" t="s">
        <v>381</v>
      </c>
      <c r="BB8" s="99" t="s">
        <v>381</v>
      </c>
      <c r="BC8" s="100" t="s">
        <v>381</v>
      </c>
      <c r="BD8" s="98" t="s">
        <v>381</v>
      </c>
      <c r="BE8" s="99" t="s">
        <v>381</v>
      </c>
      <c r="BF8" s="100" t="s">
        <v>381</v>
      </c>
      <c r="BG8" s="70" t="s">
        <v>381</v>
      </c>
      <c r="BH8" s="70" t="s">
        <v>381</v>
      </c>
      <c r="BI8" s="98" t="s">
        <v>381</v>
      </c>
      <c r="BJ8" s="100" t="s">
        <v>381</v>
      </c>
      <c r="BK8" s="98" t="s">
        <v>381</v>
      </c>
      <c r="BL8" s="100" t="s">
        <v>381</v>
      </c>
      <c r="BM8" s="101" t="s">
        <v>381</v>
      </c>
      <c r="BN8" s="70" t="s">
        <v>381</v>
      </c>
      <c r="BO8" s="70" t="s">
        <v>381</v>
      </c>
    </row>
    <row r="9" spans="1:67" ht="25.15" customHeight="1" x14ac:dyDescent="0.2">
      <c r="A9" s="86" t="s">
        <v>385</v>
      </c>
      <c r="B9" s="94" t="s">
        <v>20</v>
      </c>
      <c r="C9" s="172" t="s">
        <v>20</v>
      </c>
      <c r="D9" s="5" t="s">
        <v>20</v>
      </c>
      <c r="E9" s="149" t="s">
        <v>20</v>
      </c>
      <c r="F9" s="6" t="s">
        <v>20</v>
      </c>
      <c r="G9" s="24" t="s">
        <v>20</v>
      </c>
      <c r="H9" s="171" t="s">
        <v>20</v>
      </c>
      <c r="I9" s="35" t="s">
        <v>320</v>
      </c>
      <c r="J9" s="23" t="s">
        <v>320</v>
      </c>
      <c r="K9" s="23" t="s">
        <v>320</v>
      </c>
      <c r="L9" s="23" t="s">
        <v>320</v>
      </c>
      <c r="M9" s="36" t="s">
        <v>320</v>
      </c>
      <c r="N9" s="35" t="s">
        <v>320</v>
      </c>
      <c r="O9" s="23" t="s">
        <v>320</v>
      </c>
      <c r="P9" s="23" t="s">
        <v>320</v>
      </c>
      <c r="Q9" s="23" t="s">
        <v>320</v>
      </c>
      <c r="R9" s="23" t="s">
        <v>320</v>
      </c>
      <c r="S9" s="36" t="s">
        <v>320</v>
      </c>
      <c r="T9" s="35" t="s">
        <v>320</v>
      </c>
      <c r="U9" s="23" t="s">
        <v>320</v>
      </c>
      <c r="V9" s="23" t="s">
        <v>320</v>
      </c>
      <c r="W9" s="23" t="s">
        <v>320</v>
      </c>
      <c r="X9" s="36" t="s">
        <v>320</v>
      </c>
      <c r="Y9" s="35" t="s">
        <v>320</v>
      </c>
      <c r="Z9" s="23" t="s">
        <v>320</v>
      </c>
      <c r="AA9" s="23" t="s">
        <v>320</v>
      </c>
      <c r="AB9" s="23" t="s">
        <v>320</v>
      </c>
      <c r="AC9" s="23" t="s">
        <v>320</v>
      </c>
      <c r="AD9" s="36" t="s">
        <v>320</v>
      </c>
      <c r="AE9" s="35" t="s">
        <v>320</v>
      </c>
      <c r="AF9" s="23" t="s">
        <v>320</v>
      </c>
      <c r="AG9" s="23" t="s">
        <v>320</v>
      </c>
      <c r="AH9" s="23" t="s">
        <v>320</v>
      </c>
      <c r="AI9" s="23" t="s">
        <v>320</v>
      </c>
      <c r="AJ9" s="36" t="s">
        <v>320</v>
      </c>
      <c r="AK9" s="35" t="s">
        <v>320</v>
      </c>
      <c r="AL9" s="23" t="s">
        <v>320</v>
      </c>
      <c r="AM9" s="23" t="s">
        <v>320</v>
      </c>
      <c r="AN9" s="23" t="s">
        <v>320</v>
      </c>
      <c r="AO9" s="102" t="s">
        <v>320</v>
      </c>
      <c r="AP9" s="39" t="s">
        <v>319</v>
      </c>
      <c r="AQ9" s="18" t="s">
        <v>319</v>
      </c>
      <c r="AR9" s="18" t="s">
        <v>319</v>
      </c>
      <c r="AS9" s="40" t="s">
        <v>319</v>
      </c>
      <c r="AT9" s="39" t="s">
        <v>319</v>
      </c>
      <c r="AU9" s="40" t="s">
        <v>319</v>
      </c>
      <c r="AV9" s="70" t="s">
        <v>319</v>
      </c>
      <c r="AW9" s="39" t="s">
        <v>319</v>
      </c>
      <c r="AX9" s="40" t="s">
        <v>319</v>
      </c>
      <c r="AY9" s="39" t="s">
        <v>319</v>
      </c>
      <c r="AZ9" s="40" t="s">
        <v>319</v>
      </c>
      <c r="BA9" s="39" t="s">
        <v>319</v>
      </c>
      <c r="BB9" s="18" t="s">
        <v>319</v>
      </c>
      <c r="BC9" s="40" t="s">
        <v>319</v>
      </c>
      <c r="BD9" s="39" t="s">
        <v>319</v>
      </c>
      <c r="BE9" s="18" t="s">
        <v>319</v>
      </c>
      <c r="BF9" s="40" t="s">
        <v>319</v>
      </c>
      <c r="BG9" s="70" t="s">
        <v>319</v>
      </c>
      <c r="BH9" s="70" t="s">
        <v>319</v>
      </c>
      <c r="BI9" s="39" t="s">
        <v>319</v>
      </c>
      <c r="BJ9" s="40" t="s">
        <v>319</v>
      </c>
      <c r="BK9" s="39" t="s">
        <v>319</v>
      </c>
      <c r="BL9" s="40" t="s">
        <v>319</v>
      </c>
      <c r="BM9" s="70" t="s">
        <v>319</v>
      </c>
      <c r="BN9" s="70" t="s">
        <v>319</v>
      </c>
      <c r="BO9" s="70" t="s">
        <v>319</v>
      </c>
    </row>
    <row r="10" spans="1:67" s="15" customFormat="1" ht="29.45" customHeight="1" x14ac:dyDescent="0.2">
      <c r="A10" s="86" t="s">
        <v>389</v>
      </c>
      <c r="B10" s="93" t="s">
        <v>20</v>
      </c>
      <c r="C10" s="169" t="s">
        <v>20</v>
      </c>
      <c r="D10" s="8" t="s">
        <v>20</v>
      </c>
      <c r="E10" s="150" t="s">
        <v>20</v>
      </c>
      <c r="F10" s="20" t="s">
        <v>20</v>
      </c>
      <c r="G10" s="22" t="s">
        <v>20</v>
      </c>
      <c r="H10" s="170" t="s">
        <v>20</v>
      </c>
      <c r="I10" s="35" t="s">
        <v>188</v>
      </c>
      <c r="J10" s="23" t="s">
        <v>188</v>
      </c>
      <c r="K10" s="23" t="s">
        <v>188</v>
      </c>
      <c r="L10" s="23" t="s">
        <v>188</v>
      </c>
      <c r="M10" s="36" t="s">
        <v>188</v>
      </c>
      <c r="N10" s="35" t="s">
        <v>160</v>
      </c>
      <c r="O10" s="23" t="s">
        <v>160</v>
      </c>
      <c r="P10" s="23" t="s">
        <v>160</v>
      </c>
      <c r="Q10" s="23" t="s">
        <v>160</v>
      </c>
      <c r="R10" s="23" t="s">
        <v>160</v>
      </c>
      <c r="S10" s="36" t="s">
        <v>160</v>
      </c>
      <c r="T10" s="35" t="s">
        <v>160</v>
      </c>
      <c r="U10" s="23" t="s">
        <v>160</v>
      </c>
      <c r="V10" s="23" t="s">
        <v>160</v>
      </c>
      <c r="W10" s="23" t="s">
        <v>160</v>
      </c>
      <c r="X10" s="36" t="s">
        <v>160</v>
      </c>
      <c r="Y10" s="35" t="s">
        <v>188</v>
      </c>
      <c r="Z10" s="23" t="s">
        <v>188</v>
      </c>
      <c r="AA10" s="23" t="s">
        <v>188</v>
      </c>
      <c r="AB10" s="23" t="s">
        <v>188</v>
      </c>
      <c r="AC10" s="23" t="s">
        <v>188</v>
      </c>
      <c r="AD10" s="36" t="s">
        <v>188</v>
      </c>
      <c r="AE10" s="35" t="s">
        <v>188</v>
      </c>
      <c r="AF10" s="23" t="s">
        <v>188</v>
      </c>
      <c r="AG10" s="23" t="s">
        <v>188</v>
      </c>
      <c r="AH10" s="23" t="s">
        <v>188</v>
      </c>
      <c r="AI10" s="23" t="s">
        <v>188</v>
      </c>
      <c r="AJ10" s="36" t="s">
        <v>188</v>
      </c>
      <c r="AK10" s="35" t="s">
        <v>160</v>
      </c>
      <c r="AL10" s="23" t="s">
        <v>160</v>
      </c>
      <c r="AM10" s="23" t="s">
        <v>160</v>
      </c>
      <c r="AN10" s="23" t="s">
        <v>160</v>
      </c>
      <c r="AO10" s="102" t="s">
        <v>160</v>
      </c>
      <c r="AP10" s="35" t="s">
        <v>307</v>
      </c>
      <c r="AQ10" s="23" t="s">
        <v>307</v>
      </c>
      <c r="AR10" s="23" t="s">
        <v>308</v>
      </c>
      <c r="AS10" s="36" t="s">
        <v>307</v>
      </c>
      <c r="AT10" s="35" t="s">
        <v>307</v>
      </c>
      <c r="AU10" s="36" t="s">
        <v>307</v>
      </c>
      <c r="AV10" s="69" t="s">
        <v>307</v>
      </c>
      <c r="AW10" s="35" t="s">
        <v>307</v>
      </c>
      <c r="AX10" s="36" t="s">
        <v>307</v>
      </c>
      <c r="AY10" s="35" t="s">
        <v>307</v>
      </c>
      <c r="AZ10" s="36" t="s">
        <v>309</v>
      </c>
      <c r="BA10" s="35" t="s">
        <v>307</v>
      </c>
      <c r="BB10" s="23" t="s">
        <v>307</v>
      </c>
      <c r="BC10" s="36" t="s">
        <v>307</v>
      </c>
      <c r="BD10" s="35" t="s">
        <v>309</v>
      </c>
      <c r="BE10" s="23" t="s">
        <v>307</v>
      </c>
      <c r="BF10" s="36" t="s">
        <v>307</v>
      </c>
      <c r="BG10" s="69" t="s">
        <v>310</v>
      </c>
      <c r="BH10" s="69" t="s">
        <v>310</v>
      </c>
      <c r="BI10" s="35" t="s">
        <v>310</v>
      </c>
      <c r="BJ10" s="36" t="s">
        <v>310</v>
      </c>
      <c r="BK10" s="35" t="s">
        <v>310</v>
      </c>
      <c r="BL10" s="36" t="s">
        <v>310</v>
      </c>
      <c r="BM10" s="69" t="s">
        <v>310</v>
      </c>
      <c r="BN10" s="69" t="s">
        <v>310</v>
      </c>
      <c r="BO10" s="69" t="s">
        <v>310</v>
      </c>
    </row>
    <row r="11" spans="1:67" x14ac:dyDescent="0.2">
      <c r="A11" s="86" t="s">
        <v>245</v>
      </c>
      <c r="B11" s="94" t="s">
        <v>20</v>
      </c>
      <c r="C11" s="172" t="s">
        <v>20</v>
      </c>
      <c r="D11" s="5" t="s">
        <v>20</v>
      </c>
      <c r="E11" s="149" t="s">
        <v>20</v>
      </c>
      <c r="F11" s="6" t="s">
        <v>20</v>
      </c>
      <c r="G11" s="24" t="s">
        <v>20</v>
      </c>
      <c r="H11" s="171" t="s">
        <v>20</v>
      </c>
      <c r="I11" s="39">
        <v>2022</v>
      </c>
      <c r="J11" s="18">
        <v>2022</v>
      </c>
      <c r="K11" s="18">
        <v>2022</v>
      </c>
      <c r="L11" s="18">
        <v>2022</v>
      </c>
      <c r="M11" s="40">
        <v>2022</v>
      </c>
      <c r="N11" s="39">
        <v>2022</v>
      </c>
      <c r="O11" s="18">
        <v>2022</v>
      </c>
      <c r="P11" s="18">
        <v>2022</v>
      </c>
      <c r="Q11" s="18">
        <v>2022</v>
      </c>
      <c r="R11" s="18">
        <v>2022</v>
      </c>
      <c r="S11" s="40">
        <v>2022</v>
      </c>
      <c r="T11" s="39">
        <v>2022</v>
      </c>
      <c r="U11" s="18">
        <v>2022</v>
      </c>
      <c r="V11" s="18">
        <v>2022</v>
      </c>
      <c r="W11" s="18">
        <v>2022</v>
      </c>
      <c r="X11" s="40">
        <v>2022</v>
      </c>
      <c r="Y11" s="39">
        <v>2022</v>
      </c>
      <c r="Z11" s="18">
        <v>2022</v>
      </c>
      <c r="AA11" s="18">
        <v>2022</v>
      </c>
      <c r="AB11" s="18">
        <v>2022</v>
      </c>
      <c r="AC11" s="18">
        <v>2022</v>
      </c>
      <c r="AD11" s="40">
        <v>2022</v>
      </c>
      <c r="AE11" s="39">
        <v>2022</v>
      </c>
      <c r="AF11" s="18">
        <v>2022</v>
      </c>
      <c r="AG11" s="18">
        <v>2022</v>
      </c>
      <c r="AH11" s="18">
        <v>2022</v>
      </c>
      <c r="AI11" s="18">
        <v>2022</v>
      </c>
      <c r="AJ11" s="40">
        <v>2022</v>
      </c>
      <c r="AK11" s="39">
        <v>2022</v>
      </c>
      <c r="AL11" s="18">
        <v>2022</v>
      </c>
      <c r="AM11" s="18">
        <v>2022</v>
      </c>
      <c r="AN11" s="18">
        <v>2022</v>
      </c>
      <c r="AO11" s="103">
        <v>2022</v>
      </c>
      <c r="AP11" s="35">
        <v>2019</v>
      </c>
      <c r="AQ11" s="23">
        <v>2019</v>
      </c>
      <c r="AR11" s="23">
        <v>2019</v>
      </c>
      <c r="AS11" s="36">
        <v>2019</v>
      </c>
      <c r="AT11" s="35">
        <v>2019</v>
      </c>
      <c r="AU11" s="36">
        <v>2019</v>
      </c>
      <c r="AV11" s="69">
        <v>2019</v>
      </c>
      <c r="AW11" s="35">
        <v>2019</v>
      </c>
      <c r="AX11" s="36">
        <v>2019</v>
      </c>
      <c r="AY11" s="35">
        <v>2019</v>
      </c>
      <c r="AZ11" s="36">
        <v>2019</v>
      </c>
      <c r="BA11" s="35">
        <v>2019</v>
      </c>
      <c r="BB11" s="23">
        <v>2019</v>
      </c>
      <c r="BC11" s="36">
        <v>2019</v>
      </c>
      <c r="BD11" s="35">
        <v>2019</v>
      </c>
      <c r="BE11" s="23">
        <v>2019</v>
      </c>
      <c r="BF11" s="36">
        <v>2019</v>
      </c>
      <c r="BG11" s="70">
        <v>2017</v>
      </c>
      <c r="BH11" s="70">
        <v>2017</v>
      </c>
      <c r="BI11" s="39">
        <v>2017</v>
      </c>
      <c r="BJ11" s="40">
        <v>2017</v>
      </c>
      <c r="BK11" s="39">
        <v>2017</v>
      </c>
      <c r="BL11" s="40">
        <v>2017</v>
      </c>
      <c r="BM11" s="70">
        <v>2017</v>
      </c>
      <c r="BN11" s="70">
        <v>2017</v>
      </c>
      <c r="BO11" s="70">
        <v>2017</v>
      </c>
    </row>
    <row r="12" spans="1:67" ht="24" customHeight="1" x14ac:dyDescent="0.2">
      <c r="A12" s="86" t="s">
        <v>387</v>
      </c>
      <c r="B12" s="94" t="s">
        <v>388</v>
      </c>
      <c r="C12" s="172" t="s">
        <v>20</v>
      </c>
      <c r="D12" s="5" t="s">
        <v>20</v>
      </c>
      <c r="E12" s="149" t="s">
        <v>20</v>
      </c>
      <c r="F12" s="6" t="s">
        <v>20</v>
      </c>
      <c r="G12" s="24" t="s">
        <v>20</v>
      </c>
      <c r="H12" s="171" t="s">
        <v>20</v>
      </c>
      <c r="I12" s="55" t="s">
        <v>296</v>
      </c>
      <c r="J12" s="31" t="s">
        <v>297</v>
      </c>
      <c r="K12" s="31" t="s">
        <v>281</v>
      </c>
      <c r="L12" s="31" t="s">
        <v>282</v>
      </c>
      <c r="M12" s="56" t="s">
        <v>283</v>
      </c>
      <c r="N12" s="55" t="s">
        <v>280</v>
      </c>
      <c r="O12" s="31" t="s">
        <v>281</v>
      </c>
      <c r="P12" s="31" t="s">
        <v>282</v>
      </c>
      <c r="Q12" s="31" t="s">
        <v>283</v>
      </c>
      <c r="R12" s="31" t="s">
        <v>284</v>
      </c>
      <c r="S12" s="56" t="s">
        <v>285</v>
      </c>
      <c r="T12" s="55" t="s">
        <v>286</v>
      </c>
      <c r="U12" s="31" t="s">
        <v>292</v>
      </c>
      <c r="V12" s="31" t="s">
        <v>282</v>
      </c>
      <c r="W12" s="31" t="s">
        <v>283</v>
      </c>
      <c r="X12" s="77" t="s">
        <v>293</v>
      </c>
      <c r="Y12" s="55" t="s">
        <v>286</v>
      </c>
      <c r="Z12" s="31" t="s">
        <v>294</v>
      </c>
      <c r="AA12" s="31" t="s">
        <v>295</v>
      </c>
      <c r="AB12" s="31" t="s">
        <v>282</v>
      </c>
      <c r="AC12" s="31" t="s">
        <v>283</v>
      </c>
      <c r="AD12" s="77" t="s">
        <v>293</v>
      </c>
      <c r="AE12" s="55" t="s">
        <v>291</v>
      </c>
      <c r="AF12" s="31" t="s">
        <v>280</v>
      </c>
      <c r="AG12" s="31" t="s">
        <v>281</v>
      </c>
      <c r="AH12" s="31" t="s">
        <v>282</v>
      </c>
      <c r="AI12" s="31" t="s">
        <v>283</v>
      </c>
      <c r="AJ12" s="77" t="s">
        <v>293</v>
      </c>
      <c r="AK12" s="55" t="s">
        <v>286</v>
      </c>
      <c r="AL12" s="31" t="s">
        <v>292</v>
      </c>
      <c r="AM12" s="31" t="s">
        <v>282</v>
      </c>
      <c r="AN12" s="31" t="s">
        <v>283</v>
      </c>
      <c r="AO12" s="116" t="s">
        <v>293</v>
      </c>
      <c r="AP12" s="58" t="s">
        <v>280</v>
      </c>
      <c r="AQ12" s="32" t="s">
        <v>281</v>
      </c>
      <c r="AR12" s="32" t="s">
        <v>282</v>
      </c>
      <c r="AS12" s="59" t="s">
        <v>298</v>
      </c>
      <c r="AT12" s="58" t="s">
        <v>280</v>
      </c>
      <c r="AU12" s="59" t="s">
        <v>282</v>
      </c>
      <c r="AV12" s="71" t="s">
        <v>280</v>
      </c>
      <c r="AW12" s="58" t="s">
        <v>292</v>
      </c>
      <c r="AX12" s="59" t="s">
        <v>282</v>
      </c>
      <c r="AY12" s="58" t="s">
        <v>280</v>
      </c>
      <c r="AZ12" s="59" t="s">
        <v>299</v>
      </c>
      <c r="BA12" s="58" t="s">
        <v>280</v>
      </c>
      <c r="BB12" s="32" t="s">
        <v>281</v>
      </c>
      <c r="BC12" s="59" t="s">
        <v>283</v>
      </c>
      <c r="BD12" s="58" t="s">
        <v>292</v>
      </c>
      <c r="BE12" s="32" t="s">
        <v>283</v>
      </c>
      <c r="BF12" s="59" t="s">
        <v>284</v>
      </c>
      <c r="BG12" s="71" t="s">
        <v>280</v>
      </c>
      <c r="BH12" s="71" t="s">
        <v>280</v>
      </c>
      <c r="BI12" s="58" t="s">
        <v>280</v>
      </c>
      <c r="BJ12" s="59" t="s">
        <v>281</v>
      </c>
      <c r="BK12" s="58" t="s">
        <v>280</v>
      </c>
      <c r="BL12" s="59" t="s">
        <v>282</v>
      </c>
      <c r="BM12" s="71" t="s">
        <v>280</v>
      </c>
      <c r="BN12" s="71" t="s">
        <v>280</v>
      </c>
      <c r="BO12" s="71" t="s">
        <v>305</v>
      </c>
    </row>
    <row r="13" spans="1:67" s="15" customFormat="1" ht="73.5" customHeight="1" x14ac:dyDescent="0.2">
      <c r="A13" s="86" t="s">
        <v>386</v>
      </c>
      <c r="B13" s="93" t="s">
        <v>20</v>
      </c>
      <c r="C13" s="169" t="s">
        <v>20</v>
      </c>
      <c r="D13" s="8" t="s">
        <v>20</v>
      </c>
      <c r="E13" s="150" t="s">
        <v>20</v>
      </c>
      <c r="F13" s="20" t="s">
        <v>20</v>
      </c>
      <c r="G13" s="22" t="s">
        <v>20</v>
      </c>
      <c r="H13" s="170" t="s">
        <v>20</v>
      </c>
      <c r="I13" s="43" t="s">
        <v>442</v>
      </c>
      <c r="J13" s="27" t="s">
        <v>334</v>
      </c>
      <c r="K13" s="27" t="s">
        <v>335</v>
      </c>
      <c r="L13" s="27" t="s">
        <v>324</v>
      </c>
      <c r="M13" s="44" t="s">
        <v>324</v>
      </c>
      <c r="N13" s="43" t="s">
        <v>321</v>
      </c>
      <c r="O13" s="27" t="s">
        <v>322</v>
      </c>
      <c r="P13" s="27" t="s">
        <v>323</v>
      </c>
      <c r="Q13" s="27" t="s">
        <v>323</v>
      </c>
      <c r="R13" s="27" t="s">
        <v>324</v>
      </c>
      <c r="S13" s="44" t="s">
        <v>324</v>
      </c>
      <c r="T13" s="43" t="s">
        <v>325</v>
      </c>
      <c r="U13" s="27" t="s">
        <v>326</v>
      </c>
      <c r="V13" s="27" t="s">
        <v>327</v>
      </c>
      <c r="W13" s="27" t="s">
        <v>323</v>
      </c>
      <c r="X13" s="44" t="s">
        <v>324</v>
      </c>
      <c r="Y13" s="43" t="s">
        <v>407</v>
      </c>
      <c r="Z13" s="27" t="s">
        <v>332</v>
      </c>
      <c r="AA13" s="27" t="s">
        <v>323</v>
      </c>
      <c r="AB13" s="27" t="s">
        <v>323</v>
      </c>
      <c r="AC13" s="27" t="s">
        <v>323</v>
      </c>
      <c r="AD13" s="44" t="s">
        <v>323</v>
      </c>
      <c r="AE13" s="43" t="s">
        <v>336</v>
      </c>
      <c r="AF13" s="27" t="s">
        <v>337</v>
      </c>
      <c r="AG13" s="27" t="s">
        <v>338</v>
      </c>
      <c r="AH13" s="27" t="s">
        <v>335</v>
      </c>
      <c r="AI13" s="27" t="s">
        <v>323</v>
      </c>
      <c r="AJ13" s="44" t="s">
        <v>323</v>
      </c>
      <c r="AK13" s="43" t="s">
        <v>328</v>
      </c>
      <c r="AL13" s="27" t="s">
        <v>329</v>
      </c>
      <c r="AM13" s="27" t="s">
        <v>330</v>
      </c>
      <c r="AN13" s="27" t="s">
        <v>331</v>
      </c>
      <c r="AO13" s="104" t="s">
        <v>323</v>
      </c>
      <c r="AP13" s="35" t="s">
        <v>313</v>
      </c>
      <c r="AQ13" s="23" t="s">
        <v>314</v>
      </c>
      <c r="AR13" s="23" t="s">
        <v>312</v>
      </c>
      <c r="AS13" s="36" t="s">
        <v>315</v>
      </c>
      <c r="AT13" s="35" t="s">
        <v>316</v>
      </c>
      <c r="AU13" s="36" t="s">
        <v>312</v>
      </c>
      <c r="AV13" s="69" t="s">
        <v>340</v>
      </c>
      <c r="AW13" s="35" t="s">
        <v>341</v>
      </c>
      <c r="AX13" s="36" t="s">
        <v>312</v>
      </c>
      <c r="AY13" s="35" t="s">
        <v>350</v>
      </c>
      <c r="AZ13" s="36" t="s">
        <v>367</v>
      </c>
      <c r="BA13" s="35" t="s">
        <v>350</v>
      </c>
      <c r="BB13" s="23" t="s">
        <v>373</v>
      </c>
      <c r="BC13" s="36" t="s">
        <v>374</v>
      </c>
      <c r="BD13" s="35" t="s">
        <v>318</v>
      </c>
      <c r="BE13" s="23" t="s">
        <v>376</v>
      </c>
      <c r="BF13" s="36" t="s">
        <v>312</v>
      </c>
      <c r="BG13" s="69" t="s">
        <v>333</v>
      </c>
      <c r="BH13" s="69" t="s">
        <v>344</v>
      </c>
      <c r="BI13" s="35" t="s">
        <v>377</v>
      </c>
      <c r="BJ13" s="36" t="s">
        <v>377</v>
      </c>
      <c r="BK13" s="35" t="s">
        <v>379</v>
      </c>
      <c r="BL13" s="36" t="s">
        <v>379</v>
      </c>
      <c r="BM13" s="69" t="s">
        <v>380</v>
      </c>
      <c r="BN13" s="69" t="s">
        <v>345</v>
      </c>
      <c r="BO13" s="69" t="s">
        <v>346</v>
      </c>
    </row>
    <row r="14" spans="1:67" ht="19.149999999999999" customHeight="1" x14ac:dyDescent="0.2">
      <c r="A14" s="87" t="s">
        <v>29</v>
      </c>
      <c r="B14" s="95" t="s">
        <v>22</v>
      </c>
      <c r="C14" s="52">
        <v>10</v>
      </c>
      <c r="D14" s="25">
        <v>10</v>
      </c>
      <c r="E14" s="182" t="s">
        <v>413</v>
      </c>
      <c r="F14" s="6">
        <v>25</v>
      </c>
      <c r="G14" s="24">
        <v>1000</v>
      </c>
      <c r="H14" s="171" t="s">
        <v>20</v>
      </c>
      <c r="I14" s="54">
        <v>40.6</v>
      </c>
      <c r="J14" s="6">
        <v>171</v>
      </c>
      <c r="K14" s="149">
        <v>23.9</v>
      </c>
      <c r="L14" s="18">
        <v>8.5399999999999991</v>
      </c>
      <c r="M14" s="40">
        <v>6.6</v>
      </c>
      <c r="N14" s="39">
        <v>4.87</v>
      </c>
      <c r="O14" s="18">
        <v>6.5</v>
      </c>
      <c r="P14" s="18">
        <v>7.06</v>
      </c>
      <c r="Q14" s="18">
        <v>8.5500000000000007</v>
      </c>
      <c r="R14" s="18">
        <v>9.84</v>
      </c>
      <c r="S14" s="40">
        <v>6.29</v>
      </c>
      <c r="T14" s="39">
        <v>3.49</v>
      </c>
      <c r="U14" s="18">
        <v>7.56</v>
      </c>
      <c r="V14" s="18">
        <v>6.5</v>
      </c>
      <c r="W14" s="18">
        <v>7.75</v>
      </c>
      <c r="X14" s="40">
        <v>6.71</v>
      </c>
      <c r="Y14" s="54">
        <v>30.2</v>
      </c>
      <c r="Z14" s="6">
        <v>39.5</v>
      </c>
      <c r="AA14" s="18">
        <v>7.73</v>
      </c>
      <c r="AB14" s="18">
        <v>8.74</v>
      </c>
      <c r="AC14" s="18">
        <v>8.1199999999999992</v>
      </c>
      <c r="AD14" s="40">
        <v>7.69</v>
      </c>
      <c r="AE14" s="39" t="s">
        <v>20</v>
      </c>
      <c r="AF14" s="149">
        <v>10.6</v>
      </c>
      <c r="AG14" s="18">
        <v>9.1199999999999992</v>
      </c>
      <c r="AH14" s="18">
        <v>6.41</v>
      </c>
      <c r="AI14" s="18">
        <v>9.1</v>
      </c>
      <c r="AJ14" s="152">
        <v>10.6</v>
      </c>
      <c r="AK14" s="39">
        <v>7.43</v>
      </c>
      <c r="AL14" s="149">
        <v>18.899999999999999</v>
      </c>
      <c r="AM14" s="149">
        <v>10.5</v>
      </c>
      <c r="AN14" s="18">
        <v>9.08</v>
      </c>
      <c r="AO14" s="148">
        <v>10.5</v>
      </c>
      <c r="AP14" s="153">
        <v>13.2</v>
      </c>
      <c r="AQ14" s="150">
        <v>19.899999999999999</v>
      </c>
      <c r="AR14" s="7">
        <v>6.68</v>
      </c>
      <c r="AS14" s="38">
        <v>7.21</v>
      </c>
      <c r="AT14" s="37">
        <v>6.03</v>
      </c>
      <c r="AU14" s="38">
        <v>5.57</v>
      </c>
      <c r="AV14" s="72">
        <v>6.47</v>
      </c>
      <c r="AW14" s="37">
        <v>5.87</v>
      </c>
      <c r="AX14" s="38">
        <v>6.49</v>
      </c>
      <c r="AY14" s="37">
        <v>2.74</v>
      </c>
      <c r="AZ14" s="38">
        <v>4.32</v>
      </c>
      <c r="BA14" s="37">
        <v>6.26</v>
      </c>
      <c r="BB14" s="7">
        <v>5.38</v>
      </c>
      <c r="BC14" s="38">
        <v>3.91</v>
      </c>
      <c r="BD14" s="153">
        <v>11.3</v>
      </c>
      <c r="BE14" s="7">
        <v>6.25</v>
      </c>
      <c r="BF14" s="38">
        <v>7.96</v>
      </c>
      <c r="BG14" s="72">
        <v>3.31</v>
      </c>
      <c r="BH14" s="72">
        <v>3.6</v>
      </c>
      <c r="BI14" s="37">
        <v>3.17</v>
      </c>
      <c r="BJ14" s="38">
        <v>5.42</v>
      </c>
      <c r="BK14" s="67">
        <v>30.5</v>
      </c>
      <c r="BL14" s="38">
        <v>4.0599999999999996</v>
      </c>
      <c r="BM14" s="72">
        <v>2.21</v>
      </c>
      <c r="BN14" s="72">
        <v>4.8099999999999996</v>
      </c>
      <c r="BO14" s="72">
        <v>4.97</v>
      </c>
    </row>
    <row r="15" spans="1:67" x14ac:dyDescent="0.2">
      <c r="A15" s="87" t="s">
        <v>30</v>
      </c>
      <c r="B15" s="95" t="s">
        <v>22</v>
      </c>
      <c r="C15" s="52" t="s">
        <v>20</v>
      </c>
      <c r="D15" s="25">
        <v>200</v>
      </c>
      <c r="E15" s="182" t="s">
        <v>414</v>
      </c>
      <c r="F15" s="6">
        <v>300</v>
      </c>
      <c r="G15" s="24">
        <v>50000</v>
      </c>
      <c r="H15" s="171" t="s">
        <v>20</v>
      </c>
      <c r="I15" s="54">
        <v>360</v>
      </c>
      <c r="J15" s="6">
        <v>569</v>
      </c>
      <c r="K15" s="25">
        <v>288</v>
      </c>
      <c r="L15" s="18">
        <v>166</v>
      </c>
      <c r="M15" s="40">
        <v>167</v>
      </c>
      <c r="N15" s="39">
        <v>93</v>
      </c>
      <c r="O15" s="18">
        <v>171</v>
      </c>
      <c r="P15" s="18">
        <v>169</v>
      </c>
      <c r="Q15" s="18">
        <v>171</v>
      </c>
      <c r="R15" s="18">
        <v>171</v>
      </c>
      <c r="S15" s="40">
        <v>177</v>
      </c>
      <c r="T15" s="39">
        <v>98.9</v>
      </c>
      <c r="U15" s="25">
        <v>210</v>
      </c>
      <c r="V15" s="18">
        <v>190</v>
      </c>
      <c r="W15" s="18">
        <v>171</v>
      </c>
      <c r="X15" s="40">
        <v>151</v>
      </c>
      <c r="Y15" s="54">
        <v>327</v>
      </c>
      <c r="Z15" s="6">
        <v>401</v>
      </c>
      <c r="AA15" s="18">
        <v>146</v>
      </c>
      <c r="AB15" s="18">
        <v>167</v>
      </c>
      <c r="AC15" s="18">
        <v>186</v>
      </c>
      <c r="AD15" s="40">
        <v>170</v>
      </c>
      <c r="AE15" s="39" t="s">
        <v>20</v>
      </c>
      <c r="AF15" s="18">
        <v>268</v>
      </c>
      <c r="AG15" s="6">
        <v>1370</v>
      </c>
      <c r="AH15" s="18">
        <v>156</v>
      </c>
      <c r="AI15" s="18">
        <v>183</v>
      </c>
      <c r="AJ15" s="40">
        <v>187</v>
      </c>
      <c r="AK15" s="39">
        <v>151</v>
      </c>
      <c r="AL15" s="18">
        <v>110</v>
      </c>
      <c r="AM15" s="18">
        <v>136</v>
      </c>
      <c r="AN15" s="18">
        <v>150</v>
      </c>
      <c r="AO15" s="103">
        <v>162</v>
      </c>
      <c r="AP15" s="37">
        <v>157</v>
      </c>
      <c r="AQ15" s="7">
        <v>155</v>
      </c>
      <c r="AR15" s="7">
        <v>158</v>
      </c>
      <c r="AS15" s="38">
        <v>34.200000000000003</v>
      </c>
      <c r="AT15" s="37">
        <v>129</v>
      </c>
      <c r="AU15" s="38">
        <v>136</v>
      </c>
      <c r="AV15" s="72">
        <v>113</v>
      </c>
      <c r="AW15" s="37">
        <v>157</v>
      </c>
      <c r="AX15" s="38">
        <v>151</v>
      </c>
      <c r="AY15" s="37">
        <v>43.6</v>
      </c>
      <c r="AZ15" s="60">
        <v>384</v>
      </c>
      <c r="BA15" s="37">
        <v>40.200000000000003</v>
      </c>
      <c r="BB15" s="7">
        <v>150</v>
      </c>
      <c r="BC15" s="38">
        <v>151</v>
      </c>
      <c r="BD15" s="37">
        <v>101</v>
      </c>
      <c r="BE15" s="7">
        <v>160</v>
      </c>
      <c r="BF15" s="38">
        <v>183</v>
      </c>
      <c r="BG15" s="72">
        <v>84.2</v>
      </c>
      <c r="BH15" s="72">
        <v>163</v>
      </c>
      <c r="BI15" s="37">
        <v>71.599999999999994</v>
      </c>
      <c r="BJ15" s="38">
        <v>116</v>
      </c>
      <c r="BK15" s="37">
        <v>17.5</v>
      </c>
      <c r="BL15" s="38">
        <v>79</v>
      </c>
      <c r="BM15" s="72">
        <v>23.7</v>
      </c>
      <c r="BN15" s="72">
        <v>160</v>
      </c>
      <c r="BO15" s="72">
        <v>152</v>
      </c>
    </row>
    <row r="16" spans="1:67" x14ac:dyDescent="0.2">
      <c r="A16" s="87" t="s">
        <v>31</v>
      </c>
      <c r="B16" s="95" t="s">
        <v>22</v>
      </c>
      <c r="C16" s="52">
        <v>0.2</v>
      </c>
      <c r="D16" s="25">
        <v>0.8</v>
      </c>
      <c r="E16" s="182" t="s">
        <v>420</v>
      </c>
      <c r="F16" s="6">
        <v>12</v>
      </c>
      <c r="G16" s="24">
        <v>1000</v>
      </c>
      <c r="H16" s="171" t="s">
        <v>20</v>
      </c>
      <c r="I16" s="54">
        <v>50.2</v>
      </c>
      <c r="J16" s="6">
        <v>60</v>
      </c>
      <c r="K16" s="6">
        <v>21</v>
      </c>
      <c r="L16" s="26">
        <v>0.27800000000000002</v>
      </c>
      <c r="M16" s="40">
        <v>0.152</v>
      </c>
      <c r="N16" s="53">
        <v>2.39</v>
      </c>
      <c r="O16" s="18">
        <v>0.16900000000000001</v>
      </c>
      <c r="P16" s="18">
        <v>0.17399999999999999</v>
      </c>
      <c r="Q16" s="18">
        <v>0.192</v>
      </c>
      <c r="R16" s="26">
        <v>0.30499999999999999</v>
      </c>
      <c r="S16" s="51">
        <v>0.25600000000000001</v>
      </c>
      <c r="T16" s="52">
        <v>0.54</v>
      </c>
      <c r="U16" s="149">
        <v>4.8899999999999997</v>
      </c>
      <c r="V16" s="18">
        <v>0.161</v>
      </c>
      <c r="W16" s="18">
        <v>0.11700000000000001</v>
      </c>
      <c r="X16" s="51">
        <v>0.25800000000000001</v>
      </c>
      <c r="Y16" s="54">
        <v>26.8</v>
      </c>
      <c r="Z16" s="6">
        <v>31.8</v>
      </c>
      <c r="AA16" s="149">
        <v>2.5499999999999998</v>
      </c>
      <c r="AB16" s="149">
        <v>2.65</v>
      </c>
      <c r="AC16" s="26">
        <v>0.28299999999999997</v>
      </c>
      <c r="AD16" s="51">
        <v>0.38300000000000001</v>
      </c>
      <c r="AE16" s="39" t="s">
        <v>20</v>
      </c>
      <c r="AF16" s="149">
        <v>4.8499999999999996</v>
      </c>
      <c r="AG16" s="149">
        <v>4.93</v>
      </c>
      <c r="AH16" s="25">
        <v>2.0299999999999998</v>
      </c>
      <c r="AI16" s="18">
        <v>0.14299999999999999</v>
      </c>
      <c r="AJ16" s="51">
        <v>0.20899999999999999</v>
      </c>
      <c r="AK16" s="151">
        <v>2.5499999999999998</v>
      </c>
      <c r="AL16" s="149">
        <v>5.95</v>
      </c>
      <c r="AM16" s="149">
        <v>4.54</v>
      </c>
      <c r="AN16" s="25">
        <v>1.23</v>
      </c>
      <c r="AO16" s="103">
        <v>0.17899999999999999</v>
      </c>
      <c r="AP16" s="67">
        <v>13.8</v>
      </c>
      <c r="AQ16" s="20">
        <v>15</v>
      </c>
      <c r="AR16" s="7">
        <v>0.192</v>
      </c>
      <c r="AS16" s="62">
        <v>1.5</v>
      </c>
      <c r="AT16" s="153">
        <v>4.3600000000000003</v>
      </c>
      <c r="AU16" s="154">
        <v>4</v>
      </c>
      <c r="AV16" s="155">
        <v>3.65</v>
      </c>
      <c r="AW16" s="63">
        <v>0.47</v>
      </c>
      <c r="AX16" s="66">
        <v>0.73299999999999998</v>
      </c>
      <c r="AY16" s="61">
        <v>1.49</v>
      </c>
      <c r="AZ16" s="62">
        <v>1.99</v>
      </c>
      <c r="BA16" s="61">
        <v>1.2</v>
      </c>
      <c r="BB16" s="150">
        <v>3.31</v>
      </c>
      <c r="BC16" s="38">
        <v>0.11600000000000001</v>
      </c>
      <c r="BD16" s="153">
        <v>3.05</v>
      </c>
      <c r="BE16" s="150">
        <v>3.69</v>
      </c>
      <c r="BF16" s="62">
        <v>1.26</v>
      </c>
      <c r="BG16" s="73">
        <v>1.85</v>
      </c>
      <c r="BH16" s="73">
        <v>0.88</v>
      </c>
      <c r="BI16" s="61">
        <v>1.29</v>
      </c>
      <c r="BJ16" s="154">
        <v>3.58</v>
      </c>
      <c r="BK16" s="37" t="s">
        <v>215</v>
      </c>
      <c r="BL16" s="62">
        <v>1.02</v>
      </c>
      <c r="BM16" s="72">
        <v>0.26100000000000001</v>
      </c>
      <c r="BN16" s="73">
        <v>1.65</v>
      </c>
      <c r="BO16" s="155">
        <v>3.07</v>
      </c>
    </row>
    <row r="17" spans="1:67" x14ac:dyDescent="0.2">
      <c r="A17" s="87" t="s">
        <v>32</v>
      </c>
      <c r="B17" s="95" t="s">
        <v>22</v>
      </c>
      <c r="C17" s="52" t="s">
        <v>20</v>
      </c>
      <c r="D17" s="25">
        <v>15</v>
      </c>
      <c r="E17" s="183" t="s">
        <v>415</v>
      </c>
      <c r="F17" s="6">
        <v>35</v>
      </c>
      <c r="G17" s="24">
        <v>1000</v>
      </c>
      <c r="H17" s="171" t="s">
        <v>20</v>
      </c>
      <c r="I17" s="39">
        <v>5.67</v>
      </c>
      <c r="J17" s="25">
        <v>22.8</v>
      </c>
      <c r="K17" s="18">
        <v>5.69</v>
      </c>
      <c r="L17" s="25">
        <v>15.1</v>
      </c>
      <c r="M17" s="40">
        <v>15.9</v>
      </c>
      <c r="N17" s="39">
        <v>7.84</v>
      </c>
      <c r="O17" s="25">
        <v>16.5</v>
      </c>
      <c r="P17" s="25">
        <v>16.8</v>
      </c>
      <c r="Q17" s="25">
        <v>16.899999999999999</v>
      </c>
      <c r="R17" s="18">
        <v>13.5</v>
      </c>
      <c r="S17" s="50">
        <v>16.2</v>
      </c>
      <c r="T17" s="39">
        <v>10.3</v>
      </c>
      <c r="U17" s="18">
        <v>12.6</v>
      </c>
      <c r="V17" s="25">
        <v>16.3</v>
      </c>
      <c r="W17" s="25">
        <v>20.5</v>
      </c>
      <c r="X17" s="50">
        <v>22.3</v>
      </c>
      <c r="Y17" s="39">
        <v>4.75</v>
      </c>
      <c r="Z17" s="18">
        <v>7.3</v>
      </c>
      <c r="AA17" s="25">
        <v>15.4</v>
      </c>
      <c r="AB17" s="25">
        <v>16.2</v>
      </c>
      <c r="AC17" s="25">
        <v>18.2</v>
      </c>
      <c r="AD17" s="50">
        <v>16.899999999999999</v>
      </c>
      <c r="AE17" s="39" t="s">
        <v>20</v>
      </c>
      <c r="AF17" s="18">
        <v>6.87</v>
      </c>
      <c r="AG17" s="18">
        <v>7.79</v>
      </c>
      <c r="AH17" s="18">
        <v>11.3</v>
      </c>
      <c r="AI17" s="25">
        <v>21.9</v>
      </c>
      <c r="AJ17" s="50">
        <v>18.899999999999999</v>
      </c>
      <c r="AK17" s="39">
        <v>11.2</v>
      </c>
      <c r="AL17" s="18">
        <v>7.63</v>
      </c>
      <c r="AM17" s="18">
        <v>11.2</v>
      </c>
      <c r="AN17" s="18">
        <v>12.5</v>
      </c>
      <c r="AO17" s="106">
        <v>17</v>
      </c>
      <c r="AP17" s="37">
        <v>6.51</v>
      </c>
      <c r="AQ17" s="7">
        <v>7.5</v>
      </c>
      <c r="AR17" s="19">
        <v>26.9</v>
      </c>
      <c r="AS17" s="38">
        <v>1.31</v>
      </c>
      <c r="AT17" s="37">
        <v>7.13</v>
      </c>
      <c r="AU17" s="38">
        <v>6.92</v>
      </c>
      <c r="AV17" s="72">
        <v>6.36</v>
      </c>
      <c r="AW17" s="61">
        <v>15.2</v>
      </c>
      <c r="AX17" s="62">
        <v>19.100000000000001</v>
      </c>
      <c r="AY17" s="37">
        <v>3.18</v>
      </c>
      <c r="AZ17" s="38">
        <v>3.21</v>
      </c>
      <c r="BA17" s="37">
        <v>3.89</v>
      </c>
      <c r="BB17" s="7">
        <v>13.1</v>
      </c>
      <c r="BC17" s="38">
        <v>14.7</v>
      </c>
      <c r="BD17" s="37">
        <v>7.34</v>
      </c>
      <c r="BE17" s="7">
        <v>9.6300000000000008</v>
      </c>
      <c r="BF17" s="38">
        <v>13.1</v>
      </c>
      <c r="BG17" s="72">
        <v>7.48</v>
      </c>
      <c r="BH17" s="72">
        <v>7.57</v>
      </c>
      <c r="BI17" s="37">
        <v>5.36</v>
      </c>
      <c r="BJ17" s="38">
        <v>6.63</v>
      </c>
      <c r="BK17" s="37">
        <v>4.41</v>
      </c>
      <c r="BL17" s="38">
        <v>7.01</v>
      </c>
      <c r="BM17" s="72">
        <v>4.51</v>
      </c>
      <c r="BN17" s="72">
        <v>11.2</v>
      </c>
      <c r="BO17" s="72">
        <v>11.4</v>
      </c>
    </row>
    <row r="18" spans="1:67" x14ac:dyDescent="0.2">
      <c r="A18" s="87" t="s">
        <v>33</v>
      </c>
      <c r="B18" s="95" t="s">
        <v>22</v>
      </c>
      <c r="C18" s="52">
        <v>40</v>
      </c>
      <c r="D18" s="25">
        <v>80</v>
      </c>
      <c r="E18" s="182" t="s">
        <v>416</v>
      </c>
      <c r="F18" s="6">
        <v>150</v>
      </c>
      <c r="G18" s="24">
        <v>10000</v>
      </c>
      <c r="H18" s="171" t="s">
        <v>20</v>
      </c>
      <c r="I18" s="39">
        <v>1.51</v>
      </c>
      <c r="J18" s="18">
        <v>4.62</v>
      </c>
      <c r="K18" s="18">
        <v>7.22</v>
      </c>
      <c r="L18" s="26">
        <v>51.6</v>
      </c>
      <c r="M18" s="51">
        <v>49</v>
      </c>
      <c r="N18" s="39">
        <v>19.8</v>
      </c>
      <c r="O18" s="26">
        <v>47.2</v>
      </c>
      <c r="P18" s="26">
        <v>49.8</v>
      </c>
      <c r="Q18" s="26">
        <v>48.2</v>
      </c>
      <c r="R18" s="26">
        <v>45.7</v>
      </c>
      <c r="S18" s="51">
        <v>51.8</v>
      </c>
      <c r="T18" s="39">
        <v>36.4</v>
      </c>
      <c r="U18" s="18">
        <v>36.6</v>
      </c>
      <c r="V18" s="26">
        <v>52.1</v>
      </c>
      <c r="W18" s="26">
        <v>47.3</v>
      </c>
      <c r="X18" s="51">
        <v>47.3</v>
      </c>
      <c r="Y18" s="39">
        <v>2.61</v>
      </c>
      <c r="Z18" s="18">
        <v>1.82</v>
      </c>
      <c r="AA18" s="18">
        <v>38.1</v>
      </c>
      <c r="AB18" s="26">
        <v>52.7</v>
      </c>
      <c r="AC18" s="26">
        <v>49.6</v>
      </c>
      <c r="AD18" s="51">
        <v>55.4</v>
      </c>
      <c r="AE18" s="39" t="s">
        <v>20</v>
      </c>
      <c r="AF18" s="18">
        <v>19.8</v>
      </c>
      <c r="AG18" s="18">
        <v>22.2</v>
      </c>
      <c r="AH18" s="18">
        <v>34.700000000000003</v>
      </c>
      <c r="AI18" s="26">
        <v>56.8</v>
      </c>
      <c r="AJ18" s="51">
        <v>55.5</v>
      </c>
      <c r="AK18" s="39">
        <v>33.5</v>
      </c>
      <c r="AL18" s="18">
        <v>21.9</v>
      </c>
      <c r="AM18" s="18">
        <v>32.700000000000003</v>
      </c>
      <c r="AN18" s="26">
        <v>41</v>
      </c>
      <c r="AO18" s="105">
        <v>48</v>
      </c>
      <c r="AP18" s="37">
        <v>13.2</v>
      </c>
      <c r="AQ18" s="7">
        <v>16.7</v>
      </c>
      <c r="AR18" s="7">
        <v>39.5</v>
      </c>
      <c r="AS18" s="38">
        <v>1.61</v>
      </c>
      <c r="AT18" s="37">
        <v>25.6</v>
      </c>
      <c r="AU18" s="38">
        <v>23.8</v>
      </c>
      <c r="AV18" s="72">
        <v>23.4</v>
      </c>
      <c r="AW18" s="63">
        <v>45.4</v>
      </c>
      <c r="AX18" s="38">
        <v>39.5</v>
      </c>
      <c r="AY18" s="37">
        <v>6.34</v>
      </c>
      <c r="AZ18" s="38">
        <v>9.77</v>
      </c>
      <c r="BA18" s="37">
        <v>7.54</v>
      </c>
      <c r="BB18" s="7">
        <v>29.2</v>
      </c>
      <c r="BC18" s="66">
        <v>42.8</v>
      </c>
      <c r="BD18" s="37">
        <v>20.9</v>
      </c>
      <c r="BE18" s="7">
        <v>23.6</v>
      </c>
      <c r="BF18" s="38">
        <v>37.299999999999997</v>
      </c>
      <c r="BG18" s="72">
        <v>21.5</v>
      </c>
      <c r="BH18" s="72">
        <v>17.7</v>
      </c>
      <c r="BI18" s="37">
        <v>14.8</v>
      </c>
      <c r="BJ18" s="38">
        <v>17.600000000000001</v>
      </c>
      <c r="BK18" s="37">
        <v>14.6</v>
      </c>
      <c r="BL18" s="38">
        <v>17</v>
      </c>
      <c r="BM18" s="72">
        <v>8.5399999999999991</v>
      </c>
      <c r="BN18" s="72">
        <v>29.6</v>
      </c>
      <c r="BO18" s="72">
        <v>28.5</v>
      </c>
    </row>
    <row r="19" spans="1:67" x14ac:dyDescent="0.2">
      <c r="A19" s="87" t="s">
        <v>34</v>
      </c>
      <c r="B19" s="95" t="s">
        <v>22</v>
      </c>
      <c r="C19" s="52">
        <v>40</v>
      </c>
      <c r="D19" s="25">
        <v>80</v>
      </c>
      <c r="E19" s="182" t="s">
        <v>417</v>
      </c>
      <c r="F19" s="6">
        <v>200</v>
      </c>
      <c r="G19" s="24">
        <v>2500</v>
      </c>
      <c r="H19" s="171" t="s">
        <v>20</v>
      </c>
      <c r="I19" s="54">
        <v>209</v>
      </c>
      <c r="J19" s="6">
        <v>224</v>
      </c>
      <c r="K19" s="25">
        <v>105</v>
      </c>
      <c r="L19" s="26">
        <v>40.700000000000003</v>
      </c>
      <c r="M19" s="40">
        <v>37.9</v>
      </c>
      <c r="N19" s="39">
        <v>29.4</v>
      </c>
      <c r="O19" s="18">
        <v>34.799999999999997</v>
      </c>
      <c r="P19" s="18">
        <v>36.200000000000003</v>
      </c>
      <c r="Q19" s="26">
        <v>40.6</v>
      </c>
      <c r="R19" s="26">
        <v>44.4</v>
      </c>
      <c r="S19" s="51">
        <v>41.4</v>
      </c>
      <c r="T19" s="39">
        <v>23.2</v>
      </c>
      <c r="U19" s="26">
        <v>46.6</v>
      </c>
      <c r="V19" s="18">
        <v>32</v>
      </c>
      <c r="W19" s="18">
        <v>36.1</v>
      </c>
      <c r="X19" s="40">
        <v>33.5</v>
      </c>
      <c r="Y19" s="53">
        <v>158</v>
      </c>
      <c r="Z19" s="6">
        <v>211</v>
      </c>
      <c r="AA19" s="18">
        <v>32.6</v>
      </c>
      <c r="AB19" s="18">
        <v>34.9</v>
      </c>
      <c r="AC19" s="18">
        <v>35.299999999999997</v>
      </c>
      <c r="AD19" s="40">
        <v>34.9</v>
      </c>
      <c r="AE19" s="39" t="s">
        <v>20</v>
      </c>
      <c r="AF19" s="26">
        <v>42.4</v>
      </c>
      <c r="AG19" s="26">
        <v>46.6</v>
      </c>
      <c r="AH19" s="18">
        <v>32</v>
      </c>
      <c r="AI19" s="18">
        <v>36.200000000000003</v>
      </c>
      <c r="AJ19" s="51">
        <v>42</v>
      </c>
      <c r="AK19" s="39">
        <v>36.299999999999997</v>
      </c>
      <c r="AL19" s="18">
        <v>30.1</v>
      </c>
      <c r="AM19" s="18">
        <v>29.6</v>
      </c>
      <c r="AN19" s="18">
        <v>29</v>
      </c>
      <c r="AO19" s="103">
        <v>35.700000000000003</v>
      </c>
      <c r="AP19" s="63">
        <v>61.6</v>
      </c>
      <c r="AQ19" s="21">
        <v>45.2</v>
      </c>
      <c r="AR19" s="7">
        <v>26.5</v>
      </c>
      <c r="AS19" s="38">
        <v>6.63</v>
      </c>
      <c r="AT19" s="37">
        <v>33</v>
      </c>
      <c r="AU19" s="38">
        <v>32.799999999999997</v>
      </c>
      <c r="AV19" s="72">
        <v>29.8</v>
      </c>
      <c r="AW19" s="37">
        <v>38.6</v>
      </c>
      <c r="AX19" s="38">
        <v>34.6</v>
      </c>
      <c r="AY19" s="37">
        <v>17.3</v>
      </c>
      <c r="AZ19" s="38">
        <v>17.2</v>
      </c>
      <c r="BA19" s="37">
        <v>25</v>
      </c>
      <c r="BB19" s="7">
        <v>32</v>
      </c>
      <c r="BC19" s="38">
        <v>31.1</v>
      </c>
      <c r="BD19" s="37">
        <v>28.1</v>
      </c>
      <c r="BE19" s="7">
        <v>37.200000000000003</v>
      </c>
      <c r="BF19" s="66">
        <v>40.700000000000003</v>
      </c>
      <c r="BG19" s="72">
        <v>22.9</v>
      </c>
      <c r="BH19" s="72">
        <v>32.799999999999997</v>
      </c>
      <c r="BI19" s="37">
        <v>19.2</v>
      </c>
      <c r="BJ19" s="38">
        <v>33</v>
      </c>
      <c r="BK19" s="37">
        <v>13.9</v>
      </c>
      <c r="BL19" s="38">
        <v>22.6</v>
      </c>
      <c r="BM19" s="72">
        <v>10.7</v>
      </c>
      <c r="BN19" s="72">
        <v>27.5</v>
      </c>
      <c r="BO19" s="72">
        <v>31.8</v>
      </c>
    </row>
    <row r="20" spans="1:67" x14ac:dyDescent="0.2">
      <c r="A20" s="87" t="s">
        <v>35</v>
      </c>
      <c r="B20" s="95" t="s">
        <v>22</v>
      </c>
      <c r="C20" s="52">
        <v>0.1</v>
      </c>
      <c r="D20" s="25">
        <v>0.25</v>
      </c>
      <c r="E20" s="183" t="s">
        <v>421</v>
      </c>
      <c r="F20" s="6">
        <v>2.5</v>
      </c>
      <c r="G20" s="24">
        <v>50</v>
      </c>
      <c r="H20" s="171" t="s">
        <v>20</v>
      </c>
      <c r="I20" s="54">
        <v>12.1</v>
      </c>
      <c r="J20" s="6">
        <v>34.799999999999997</v>
      </c>
      <c r="K20" s="6">
        <v>4.1900000000000004</v>
      </c>
      <c r="L20" s="18" t="s">
        <v>83</v>
      </c>
      <c r="M20" s="40" t="s">
        <v>83</v>
      </c>
      <c r="N20" s="151">
        <v>0.54200000000000004</v>
      </c>
      <c r="O20" s="18" t="s">
        <v>83</v>
      </c>
      <c r="P20" s="18" t="s">
        <v>83</v>
      </c>
      <c r="Q20" s="18" t="s">
        <v>83</v>
      </c>
      <c r="R20" s="18" t="s">
        <v>83</v>
      </c>
      <c r="S20" s="40" t="s">
        <v>83</v>
      </c>
      <c r="T20" s="52">
        <v>0.245</v>
      </c>
      <c r="U20" s="149">
        <v>0.59799999999999998</v>
      </c>
      <c r="V20" s="18" t="s">
        <v>83</v>
      </c>
      <c r="W20" s="18" t="s">
        <v>83</v>
      </c>
      <c r="X20" s="40" t="s">
        <v>83</v>
      </c>
      <c r="Y20" s="54">
        <v>9.0399999999999991</v>
      </c>
      <c r="Z20" s="6">
        <v>8.0399999999999991</v>
      </c>
      <c r="AA20" s="149">
        <v>0.92600000000000005</v>
      </c>
      <c r="AB20" s="18" t="s">
        <v>83</v>
      </c>
      <c r="AC20" s="18" t="s">
        <v>83</v>
      </c>
      <c r="AD20" s="40" t="s">
        <v>83</v>
      </c>
      <c r="AE20" s="39" t="s">
        <v>20</v>
      </c>
      <c r="AF20" s="149">
        <v>0.55000000000000004</v>
      </c>
      <c r="AG20" s="149">
        <v>1.37</v>
      </c>
      <c r="AH20" s="149">
        <v>0.40400000000000003</v>
      </c>
      <c r="AI20" s="18" t="s">
        <v>83</v>
      </c>
      <c r="AJ20" s="40" t="s">
        <v>83</v>
      </c>
      <c r="AK20" s="151">
        <v>1.34</v>
      </c>
      <c r="AL20" s="6">
        <v>4.76</v>
      </c>
      <c r="AM20" s="6">
        <v>8.0299999999999994</v>
      </c>
      <c r="AN20" s="25">
        <v>0.88500000000000001</v>
      </c>
      <c r="AO20" s="103" t="s">
        <v>83</v>
      </c>
      <c r="AP20" s="67">
        <v>2.89</v>
      </c>
      <c r="AQ20" s="20">
        <v>7.59</v>
      </c>
      <c r="AR20" s="7">
        <v>4.99E-2</v>
      </c>
      <c r="AS20" s="154">
        <v>0.68200000000000005</v>
      </c>
      <c r="AT20" s="153">
        <v>1.88</v>
      </c>
      <c r="AU20" s="154">
        <v>2.31</v>
      </c>
      <c r="AV20" s="155">
        <v>1.97</v>
      </c>
      <c r="AW20" s="63">
        <v>0.19600000000000001</v>
      </c>
      <c r="AX20" s="154">
        <v>0.55800000000000005</v>
      </c>
      <c r="AY20" s="153">
        <v>0.437</v>
      </c>
      <c r="AZ20" s="154">
        <v>0.627</v>
      </c>
      <c r="BA20" s="153">
        <v>0.72899999999999998</v>
      </c>
      <c r="BB20" s="150">
        <v>1.42</v>
      </c>
      <c r="BC20" s="38" t="s">
        <v>202</v>
      </c>
      <c r="BD20" s="67">
        <v>3.36</v>
      </c>
      <c r="BE20" s="20">
        <v>3</v>
      </c>
      <c r="BF20" s="154">
        <v>0.79300000000000004</v>
      </c>
      <c r="BG20" s="155">
        <v>1.18</v>
      </c>
      <c r="BH20" s="155">
        <v>0.45200000000000001</v>
      </c>
      <c r="BI20" s="153">
        <v>0.63100000000000001</v>
      </c>
      <c r="BJ20" s="154">
        <v>2.06</v>
      </c>
      <c r="BK20" s="37" t="s">
        <v>202</v>
      </c>
      <c r="BL20" s="154">
        <v>0.63500000000000001</v>
      </c>
      <c r="BM20" s="72">
        <v>0.11</v>
      </c>
      <c r="BN20" s="155">
        <v>0.85499999999999998</v>
      </c>
      <c r="BO20" s="155">
        <v>1.39</v>
      </c>
    </row>
    <row r="21" spans="1:67" x14ac:dyDescent="0.2">
      <c r="A21" s="87" t="s">
        <v>36</v>
      </c>
      <c r="B21" s="95" t="s">
        <v>22</v>
      </c>
      <c r="C21" s="52">
        <v>35</v>
      </c>
      <c r="D21" s="25">
        <v>40</v>
      </c>
      <c r="E21" s="182">
        <v>120</v>
      </c>
      <c r="F21" s="6">
        <v>120</v>
      </c>
      <c r="G21" s="24">
        <v>1000</v>
      </c>
      <c r="H21" s="171" t="s">
        <v>20</v>
      </c>
      <c r="I21" s="39">
        <v>3.08</v>
      </c>
      <c r="J21" s="18">
        <v>18.600000000000001</v>
      </c>
      <c r="K21" s="18">
        <v>5.35</v>
      </c>
      <c r="L21" s="26">
        <v>35.5</v>
      </c>
      <c r="M21" s="40">
        <v>33.9</v>
      </c>
      <c r="N21" s="39">
        <v>10.3</v>
      </c>
      <c r="O21" s="26">
        <v>35.700000000000003</v>
      </c>
      <c r="P21" s="26">
        <v>35.4</v>
      </c>
      <c r="Q21" s="26">
        <v>34.200000000000003</v>
      </c>
      <c r="R21" s="26">
        <v>36.299999999999997</v>
      </c>
      <c r="S21" s="40">
        <v>33.200000000000003</v>
      </c>
      <c r="T21" s="39">
        <v>18.5</v>
      </c>
      <c r="U21" s="18">
        <v>20.7</v>
      </c>
      <c r="V21" s="26">
        <v>35.799999999999997</v>
      </c>
      <c r="W21" s="26">
        <v>39.200000000000003</v>
      </c>
      <c r="X21" s="51">
        <v>38.799999999999997</v>
      </c>
      <c r="Y21" s="39">
        <v>3.38</v>
      </c>
      <c r="Z21" s="18">
        <v>3.49</v>
      </c>
      <c r="AA21" s="18">
        <v>19</v>
      </c>
      <c r="AB21" s="18">
        <v>33.6</v>
      </c>
      <c r="AC21" s="26">
        <v>37.6</v>
      </c>
      <c r="AD21" s="51">
        <v>36.9</v>
      </c>
      <c r="AE21" s="39" t="s">
        <v>20</v>
      </c>
      <c r="AF21" s="18">
        <v>15</v>
      </c>
      <c r="AG21" s="18">
        <v>14.8</v>
      </c>
      <c r="AH21" s="18">
        <v>21.9</v>
      </c>
      <c r="AI21" s="26">
        <v>38.5</v>
      </c>
      <c r="AJ21" s="51">
        <v>38.4</v>
      </c>
      <c r="AK21" s="39">
        <v>23.5</v>
      </c>
      <c r="AL21" s="18">
        <v>13.4</v>
      </c>
      <c r="AM21" s="18">
        <v>18.399999999999999</v>
      </c>
      <c r="AN21" s="18">
        <v>25</v>
      </c>
      <c r="AO21" s="103">
        <v>34.700000000000003</v>
      </c>
      <c r="AP21" s="37">
        <v>11.1</v>
      </c>
      <c r="AQ21" s="7">
        <v>11.8</v>
      </c>
      <c r="AR21" s="21">
        <v>36.299999999999997</v>
      </c>
      <c r="AS21" s="38">
        <v>2.02</v>
      </c>
      <c r="AT21" s="37">
        <v>19.8</v>
      </c>
      <c r="AU21" s="38">
        <v>16.3</v>
      </c>
      <c r="AV21" s="72">
        <v>16.7</v>
      </c>
      <c r="AW21" s="63">
        <v>35.5</v>
      </c>
      <c r="AX21" s="38">
        <v>30.9</v>
      </c>
      <c r="AY21" s="37">
        <v>4.3</v>
      </c>
      <c r="AZ21" s="38">
        <v>12.2</v>
      </c>
      <c r="BA21" s="37">
        <v>5.45</v>
      </c>
      <c r="BB21" s="7">
        <v>21</v>
      </c>
      <c r="BC21" s="38">
        <v>30.8</v>
      </c>
      <c r="BD21" s="37">
        <v>13.4</v>
      </c>
      <c r="BE21" s="7">
        <v>15.3</v>
      </c>
      <c r="BF21" s="38">
        <v>31</v>
      </c>
      <c r="BG21" s="72">
        <v>13.1</v>
      </c>
      <c r="BH21" s="72">
        <v>12.3</v>
      </c>
      <c r="BI21" s="37">
        <v>9.98</v>
      </c>
      <c r="BJ21" s="38">
        <v>12</v>
      </c>
      <c r="BK21" s="37">
        <v>8.0399999999999991</v>
      </c>
      <c r="BL21" s="38">
        <v>11.6</v>
      </c>
      <c r="BM21" s="72">
        <v>6.39</v>
      </c>
      <c r="BN21" s="72">
        <v>16.7</v>
      </c>
      <c r="BO21" s="72">
        <v>18.600000000000001</v>
      </c>
    </row>
    <row r="22" spans="1:67" x14ac:dyDescent="0.2">
      <c r="A22" s="87" t="s">
        <v>37</v>
      </c>
      <c r="B22" s="95" t="s">
        <v>22</v>
      </c>
      <c r="C22" s="52">
        <v>20</v>
      </c>
      <c r="D22" s="25">
        <v>50</v>
      </c>
      <c r="E22" s="182" t="s">
        <v>423</v>
      </c>
      <c r="F22" s="6">
        <v>400</v>
      </c>
      <c r="G22" s="24">
        <v>2500</v>
      </c>
      <c r="H22" s="171" t="s">
        <v>20</v>
      </c>
      <c r="I22" s="76">
        <v>9640</v>
      </c>
      <c r="J22" s="24">
        <v>30600</v>
      </c>
      <c r="K22" s="24">
        <v>5830</v>
      </c>
      <c r="L22" s="25">
        <v>82.5</v>
      </c>
      <c r="M22" s="51">
        <v>36.799999999999997</v>
      </c>
      <c r="N22" s="54">
        <v>801</v>
      </c>
      <c r="O22" s="26">
        <v>30.7</v>
      </c>
      <c r="P22" s="26">
        <v>28.8</v>
      </c>
      <c r="Q22" s="26">
        <v>25.3</v>
      </c>
      <c r="R22" s="26">
        <v>42.1</v>
      </c>
      <c r="S22" s="51">
        <v>40.299999999999997</v>
      </c>
      <c r="T22" s="53">
        <v>146</v>
      </c>
      <c r="U22" s="6">
        <v>1210</v>
      </c>
      <c r="V22" s="26">
        <v>37</v>
      </c>
      <c r="W22" s="26">
        <v>26.9</v>
      </c>
      <c r="X22" s="51">
        <v>26.9</v>
      </c>
      <c r="Y22" s="76">
        <v>7350</v>
      </c>
      <c r="Z22" s="24">
        <v>8670</v>
      </c>
      <c r="AA22" s="6">
        <v>699</v>
      </c>
      <c r="AB22" s="25">
        <v>123</v>
      </c>
      <c r="AC22" s="25">
        <v>69.900000000000006</v>
      </c>
      <c r="AD22" s="50">
        <v>74.7</v>
      </c>
      <c r="AE22" s="39" t="s">
        <v>20</v>
      </c>
      <c r="AF22" s="6">
        <v>1550</v>
      </c>
      <c r="AG22" s="6">
        <v>2050</v>
      </c>
      <c r="AH22" s="6">
        <v>647</v>
      </c>
      <c r="AI22" s="26">
        <v>33.299999999999997</v>
      </c>
      <c r="AJ22" s="51">
        <v>36.1</v>
      </c>
      <c r="AK22" s="54">
        <v>846</v>
      </c>
      <c r="AL22" s="24">
        <v>5530</v>
      </c>
      <c r="AM22" s="6">
        <v>1990</v>
      </c>
      <c r="AN22" s="6">
        <v>917</v>
      </c>
      <c r="AO22" s="105">
        <v>38.6</v>
      </c>
      <c r="AP22" s="78">
        <v>3920</v>
      </c>
      <c r="AQ22" s="22">
        <v>7600</v>
      </c>
      <c r="AR22" s="19">
        <v>56.9</v>
      </c>
      <c r="AS22" s="60">
        <v>499</v>
      </c>
      <c r="AT22" s="67">
        <v>1000</v>
      </c>
      <c r="AU22" s="60">
        <v>959</v>
      </c>
      <c r="AV22" s="74">
        <v>1240</v>
      </c>
      <c r="AW22" s="61">
        <v>94.6</v>
      </c>
      <c r="AX22" s="62">
        <v>199</v>
      </c>
      <c r="AY22" s="153">
        <v>359</v>
      </c>
      <c r="AZ22" s="60">
        <v>446</v>
      </c>
      <c r="BA22" s="67">
        <v>520</v>
      </c>
      <c r="BB22" s="20">
        <v>657</v>
      </c>
      <c r="BC22" s="66">
        <v>21.9</v>
      </c>
      <c r="BD22" s="67">
        <v>628</v>
      </c>
      <c r="BE22" s="20">
        <v>1260</v>
      </c>
      <c r="BF22" s="62">
        <v>196</v>
      </c>
      <c r="BG22" s="155">
        <v>311</v>
      </c>
      <c r="BH22" s="73">
        <v>185</v>
      </c>
      <c r="BI22" s="153">
        <v>328</v>
      </c>
      <c r="BJ22" s="60">
        <v>918</v>
      </c>
      <c r="BK22" s="37">
        <v>9.74</v>
      </c>
      <c r="BL22" s="154">
        <v>267</v>
      </c>
      <c r="BM22" s="73">
        <v>79.099999999999994</v>
      </c>
      <c r="BN22" s="155">
        <v>355</v>
      </c>
      <c r="BO22" s="74">
        <v>756</v>
      </c>
    </row>
    <row r="23" spans="1:67" s="14" customFormat="1" x14ac:dyDescent="0.2">
      <c r="A23" s="87" t="s">
        <v>38</v>
      </c>
      <c r="B23" s="95" t="s">
        <v>22</v>
      </c>
      <c r="C23" s="52" t="s">
        <v>20</v>
      </c>
      <c r="D23" s="25">
        <v>100</v>
      </c>
      <c r="E23" s="182" t="s">
        <v>417</v>
      </c>
      <c r="F23" s="6">
        <v>200</v>
      </c>
      <c r="G23" s="24">
        <v>10000</v>
      </c>
      <c r="H23" s="171" t="s">
        <v>20</v>
      </c>
      <c r="I23" s="39">
        <v>3.23</v>
      </c>
      <c r="J23" s="18">
        <v>10.4</v>
      </c>
      <c r="K23" s="18">
        <v>11.7</v>
      </c>
      <c r="L23" s="18">
        <v>69.599999999999994</v>
      </c>
      <c r="M23" s="40">
        <v>64.5</v>
      </c>
      <c r="N23" s="39">
        <v>29.6</v>
      </c>
      <c r="O23" s="18">
        <v>70.099999999999994</v>
      </c>
      <c r="P23" s="18">
        <v>70.8</v>
      </c>
      <c r="Q23" s="18">
        <v>64.400000000000006</v>
      </c>
      <c r="R23" s="18">
        <v>61.3</v>
      </c>
      <c r="S23" s="40">
        <v>69.099999999999994</v>
      </c>
      <c r="T23" s="39">
        <v>42.3</v>
      </c>
      <c r="U23" s="18">
        <v>49.6</v>
      </c>
      <c r="V23" s="18">
        <v>70.2</v>
      </c>
      <c r="W23" s="18">
        <v>66.3</v>
      </c>
      <c r="X23" s="40">
        <v>62.3</v>
      </c>
      <c r="Y23" s="39">
        <v>5.0599999999999996</v>
      </c>
      <c r="Z23" s="18">
        <v>3.4</v>
      </c>
      <c r="AA23" s="18">
        <v>55.8</v>
      </c>
      <c r="AB23" s="18">
        <v>82</v>
      </c>
      <c r="AC23" s="18">
        <v>75.2</v>
      </c>
      <c r="AD23" s="40">
        <v>73.099999999999994</v>
      </c>
      <c r="AE23" s="39" t="s">
        <v>20</v>
      </c>
      <c r="AF23" s="18">
        <v>28.4</v>
      </c>
      <c r="AG23" s="18">
        <v>33.200000000000003</v>
      </c>
      <c r="AH23" s="18">
        <v>46</v>
      </c>
      <c r="AI23" s="18">
        <v>79</v>
      </c>
      <c r="AJ23" s="40">
        <v>82.5</v>
      </c>
      <c r="AK23" s="39">
        <v>45.8</v>
      </c>
      <c r="AL23" s="18">
        <v>31.2</v>
      </c>
      <c r="AM23" s="18">
        <v>47</v>
      </c>
      <c r="AN23" s="18">
        <v>55.3</v>
      </c>
      <c r="AO23" s="103">
        <v>67.3</v>
      </c>
      <c r="AP23" s="37">
        <v>18.100000000000001</v>
      </c>
      <c r="AQ23" s="7">
        <v>17.8</v>
      </c>
      <c r="AR23" s="7">
        <v>48.4</v>
      </c>
      <c r="AS23" s="38">
        <v>2.38</v>
      </c>
      <c r="AT23" s="37">
        <v>28</v>
      </c>
      <c r="AU23" s="38">
        <v>25.2</v>
      </c>
      <c r="AV23" s="72">
        <v>26.9</v>
      </c>
      <c r="AW23" s="37">
        <v>56.9</v>
      </c>
      <c r="AX23" s="38">
        <v>53.7</v>
      </c>
      <c r="AY23" s="37">
        <v>11.8</v>
      </c>
      <c r="AZ23" s="38">
        <v>14.8</v>
      </c>
      <c r="BA23" s="37">
        <v>14.6</v>
      </c>
      <c r="BB23" s="7">
        <v>37.700000000000003</v>
      </c>
      <c r="BC23" s="38">
        <v>49.9</v>
      </c>
      <c r="BD23" s="37">
        <v>28.9</v>
      </c>
      <c r="BE23" s="7">
        <v>31.5</v>
      </c>
      <c r="BF23" s="38">
        <v>51.7</v>
      </c>
      <c r="BG23" s="72">
        <v>22.1</v>
      </c>
      <c r="BH23" s="72">
        <v>21.5</v>
      </c>
      <c r="BI23" s="37">
        <v>20.100000000000001</v>
      </c>
      <c r="BJ23" s="38">
        <v>22.2</v>
      </c>
      <c r="BK23" s="37">
        <v>16.899999999999999</v>
      </c>
      <c r="BL23" s="38">
        <v>19.5</v>
      </c>
      <c r="BM23" s="72">
        <v>15.6</v>
      </c>
      <c r="BN23" s="72">
        <v>32.6</v>
      </c>
      <c r="BO23" s="72">
        <v>29.8</v>
      </c>
    </row>
    <row r="24" spans="1:67" x14ac:dyDescent="0.2">
      <c r="A24" s="87" t="s">
        <v>39</v>
      </c>
      <c r="B24" s="95" t="s">
        <v>22</v>
      </c>
      <c r="C24" s="52">
        <v>120</v>
      </c>
      <c r="D24" s="25">
        <v>250</v>
      </c>
      <c r="E24" s="182" t="s">
        <v>419</v>
      </c>
      <c r="F24" s="6">
        <v>500</v>
      </c>
      <c r="G24" s="24">
        <v>2500</v>
      </c>
      <c r="H24" s="171" t="s">
        <v>20</v>
      </c>
      <c r="I24" s="76">
        <v>7770</v>
      </c>
      <c r="J24" s="24">
        <v>6680</v>
      </c>
      <c r="K24" s="24">
        <v>2570</v>
      </c>
      <c r="L24" s="26">
        <v>121</v>
      </c>
      <c r="M24" s="40">
        <v>92.3</v>
      </c>
      <c r="N24" s="53">
        <v>386</v>
      </c>
      <c r="O24" s="18">
        <v>104</v>
      </c>
      <c r="P24" s="18">
        <v>95.6</v>
      </c>
      <c r="Q24" s="18">
        <v>96.3</v>
      </c>
      <c r="R24" s="18">
        <v>114</v>
      </c>
      <c r="S24" s="40">
        <v>116</v>
      </c>
      <c r="T24" s="52">
        <v>131</v>
      </c>
      <c r="U24" s="6">
        <v>703</v>
      </c>
      <c r="V24" s="18">
        <v>103</v>
      </c>
      <c r="W24" s="18">
        <v>99.7</v>
      </c>
      <c r="X24" s="40">
        <v>99.3</v>
      </c>
      <c r="Y24" s="76">
        <v>3110</v>
      </c>
      <c r="Z24" s="24">
        <v>4060</v>
      </c>
      <c r="AA24" s="25">
        <v>471</v>
      </c>
      <c r="AB24" s="6">
        <v>822</v>
      </c>
      <c r="AC24" s="18">
        <v>126</v>
      </c>
      <c r="AD24" s="40">
        <v>132</v>
      </c>
      <c r="AE24" s="39" t="s">
        <v>20</v>
      </c>
      <c r="AF24" s="6">
        <v>609</v>
      </c>
      <c r="AG24" s="6">
        <v>749</v>
      </c>
      <c r="AH24" s="25">
        <v>334</v>
      </c>
      <c r="AI24" s="18">
        <v>116</v>
      </c>
      <c r="AJ24" s="40">
        <v>118</v>
      </c>
      <c r="AK24" s="54">
        <v>545</v>
      </c>
      <c r="AL24" s="6">
        <v>1100</v>
      </c>
      <c r="AM24" s="6">
        <v>866</v>
      </c>
      <c r="AN24" s="25">
        <v>288</v>
      </c>
      <c r="AO24" s="103" cm="1">
        <f t="array" aca="1" ref="AO24" ca="1">N14:AO23093</f>
        <v>0</v>
      </c>
      <c r="AP24" s="67">
        <v>1570</v>
      </c>
      <c r="AQ24" s="20">
        <v>2110</v>
      </c>
      <c r="AR24" s="7">
        <v>112</v>
      </c>
      <c r="AS24" s="66">
        <v>248</v>
      </c>
      <c r="AT24" s="61">
        <v>495</v>
      </c>
      <c r="AU24" s="62">
        <v>456</v>
      </c>
      <c r="AV24" s="73">
        <v>474</v>
      </c>
      <c r="AW24" s="63">
        <v>144</v>
      </c>
      <c r="AX24" s="66">
        <v>196</v>
      </c>
      <c r="AY24" s="63">
        <v>233</v>
      </c>
      <c r="AZ24" s="60">
        <v>702</v>
      </c>
      <c r="BA24" s="63">
        <v>229</v>
      </c>
      <c r="BB24" s="19">
        <v>485</v>
      </c>
      <c r="BC24" s="38">
        <v>98.9</v>
      </c>
      <c r="BD24" s="67">
        <v>541</v>
      </c>
      <c r="BE24" s="20">
        <v>721</v>
      </c>
      <c r="BF24" s="66">
        <v>249</v>
      </c>
      <c r="BG24" s="73">
        <v>295</v>
      </c>
      <c r="BH24" s="72">
        <v>217</v>
      </c>
      <c r="BI24" s="37">
        <v>228</v>
      </c>
      <c r="BJ24" s="60">
        <v>612</v>
      </c>
      <c r="BK24" s="37">
        <v>33.9</v>
      </c>
      <c r="BL24" s="38">
        <v>221</v>
      </c>
      <c r="BM24" s="72">
        <v>68.8</v>
      </c>
      <c r="BN24" s="73">
        <v>313</v>
      </c>
      <c r="BO24" s="74">
        <v>525</v>
      </c>
    </row>
    <row r="25" spans="1:67" x14ac:dyDescent="0.2">
      <c r="A25" s="87" t="s">
        <v>40</v>
      </c>
      <c r="B25" s="95" t="s">
        <v>22</v>
      </c>
      <c r="C25" s="52" t="s">
        <v>20</v>
      </c>
      <c r="D25" s="25">
        <v>25</v>
      </c>
      <c r="E25" s="149" t="s">
        <v>20</v>
      </c>
      <c r="F25" s="6">
        <v>150</v>
      </c>
      <c r="G25" s="24">
        <v>700</v>
      </c>
      <c r="H25" s="171" t="s">
        <v>20</v>
      </c>
      <c r="I25" s="39" t="s">
        <v>20</v>
      </c>
      <c r="J25" s="18" t="s">
        <v>20</v>
      </c>
      <c r="K25" s="18" t="s">
        <v>20</v>
      </c>
      <c r="L25" s="18" t="s">
        <v>20</v>
      </c>
      <c r="M25" s="40" t="s">
        <v>20</v>
      </c>
      <c r="N25" s="39" t="s">
        <v>20</v>
      </c>
      <c r="O25" s="18" t="s">
        <v>20</v>
      </c>
      <c r="P25" s="18" t="s">
        <v>20</v>
      </c>
      <c r="Q25" s="18" t="s">
        <v>20</v>
      </c>
      <c r="R25" s="18" t="s">
        <v>20</v>
      </c>
      <c r="S25" s="40" t="s">
        <v>20</v>
      </c>
      <c r="T25" s="39" t="s">
        <v>20</v>
      </c>
      <c r="U25" s="18" t="s">
        <v>20</v>
      </c>
      <c r="V25" s="18" t="s">
        <v>20</v>
      </c>
      <c r="W25" s="18" t="s">
        <v>20</v>
      </c>
      <c r="X25" s="40" t="s">
        <v>20</v>
      </c>
      <c r="Y25" s="39" t="s">
        <v>20</v>
      </c>
      <c r="Z25" s="18" t="s">
        <v>20</v>
      </c>
      <c r="AA25" s="18" t="s">
        <v>20</v>
      </c>
      <c r="AB25" s="18" t="s">
        <v>20</v>
      </c>
      <c r="AC25" s="18" t="s">
        <v>20</v>
      </c>
      <c r="AD25" s="40" t="s">
        <v>20</v>
      </c>
      <c r="AE25" s="39" t="s">
        <v>20</v>
      </c>
      <c r="AF25" s="18" t="s">
        <v>28</v>
      </c>
      <c r="AG25" s="18" t="s">
        <v>20</v>
      </c>
      <c r="AH25" s="18" t="s">
        <v>20</v>
      </c>
      <c r="AI25" s="18" t="s">
        <v>20</v>
      </c>
      <c r="AJ25" s="40" t="s">
        <v>20</v>
      </c>
      <c r="AK25" s="39" t="s">
        <v>20</v>
      </c>
      <c r="AL25" s="18" t="s">
        <v>20</v>
      </c>
      <c r="AM25" s="18" t="s">
        <v>20</v>
      </c>
      <c r="AN25" s="18" t="s">
        <v>20</v>
      </c>
      <c r="AO25" s="103" t="s">
        <v>20</v>
      </c>
      <c r="AP25" s="37" t="s">
        <v>28</v>
      </c>
      <c r="AQ25" s="23" t="s">
        <v>20</v>
      </c>
      <c r="AR25" s="18" t="s">
        <v>20</v>
      </c>
      <c r="AS25" s="36" t="s">
        <v>20</v>
      </c>
      <c r="AT25" s="37" t="s">
        <v>28</v>
      </c>
      <c r="AU25" s="38" t="s">
        <v>20</v>
      </c>
      <c r="AV25" s="72" t="s">
        <v>28</v>
      </c>
      <c r="AW25" s="37" t="s">
        <v>28</v>
      </c>
      <c r="AX25" s="36" t="s">
        <v>20</v>
      </c>
      <c r="AY25" s="37" t="s">
        <v>20</v>
      </c>
      <c r="AZ25" s="38" t="s">
        <v>28</v>
      </c>
      <c r="BA25" s="37" t="s">
        <v>28</v>
      </c>
      <c r="BB25" s="7" t="s">
        <v>20</v>
      </c>
      <c r="BC25" s="38" t="s">
        <v>20</v>
      </c>
      <c r="BD25" s="37" t="s">
        <v>85</v>
      </c>
      <c r="BE25" s="23" t="s">
        <v>20</v>
      </c>
      <c r="BF25" s="36" t="s">
        <v>20</v>
      </c>
      <c r="BG25" s="70" t="s">
        <v>20</v>
      </c>
      <c r="BH25" s="70" t="s">
        <v>20</v>
      </c>
      <c r="BI25" s="39" t="s">
        <v>20</v>
      </c>
      <c r="BJ25" s="40" t="s">
        <v>20</v>
      </c>
      <c r="BK25" s="39" t="s">
        <v>20</v>
      </c>
      <c r="BL25" s="40" t="s">
        <v>20</v>
      </c>
      <c r="BM25" s="70" t="s">
        <v>20</v>
      </c>
      <c r="BN25" s="70" t="s">
        <v>20</v>
      </c>
      <c r="BO25" s="70" t="s">
        <v>20</v>
      </c>
    </row>
    <row r="26" spans="1:67" x14ac:dyDescent="0.2">
      <c r="A26" s="87" t="s">
        <v>41</v>
      </c>
      <c r="B26" s="95" t="s">
        <v>22</v>
      </c>
      <c r="C26" s="52" t="s">
        <v>20</v>
      </c>
      <c r="D26" s="25">
        <v>20</v>
      </c>
      <c r="E26" s="182" t="str">
        <f ca="1">IF(ISNA(VLOOKUP($E26,[3]Kommentarer!$C$11:$I$246,5,FALSE)),"",VLOOKUP($E26,[3]Kommentarer!$C$11:$I$246,5,FALSE))</f>
        <v>200</v>
      </c>
      <c r="F26" s="6">
        <v>120</v>
      </c>
      <c r="G26" s="24">
        <v>700</v>
      </c>
      <c r="H26" s="171" t="s">
        <v>20</v>
      </c>
      <c r="I26" s="39" t="s">
        <v>20</v>
      </c>
      <c r="J26" s="18" t="s">
        <v>20</v>
      </c>
      <c r="K26" s="18" t="s">
        <v>20</v>
      </c>
      <c r="L26" s="18" t="s">
        <v>20</v>
      </c>
      <c r="M26" s="40" t="s">
        <v>20</v>
      </c>
      <c r="N26" s="39" t="s">
        <v>20</v>
      </c>
      <c r="O26" s="18" t="s">
        <v>20</v>
      </c>
      <c r="P26" s="18" t="s">
        <v>20</v>
      </c>
      <c r="Q26" s="18" t="s">
        <v>20</v>
      </c>
      <c r="R26" s="18" t="s">
        <v>20</v>
      </c>
      <c r="S26" s="40" t="s">
        <v>20</v>
      </c>
      <c r="T26" s="39" t="s">
        <v>20</v>
      </c>
      <c r="U26" s="18" t="s">
        <v>20</v>
      </c>
      <c r="V26" s="18" t="s">
        <v>20</v>
      </c>
      <c r="W26" s="18" t="s">
        <v>20</v>
      </c>
      <c r="X26" s="40" t="s">
        <v>20</v>
      </c>
      <c r="Y26" s="39" t="s">
        <v>20</v>
      </c>
      <c r="Z26" s="18" t="s">
        <v>20</v>
      </c>
      <c r="AA26" s="18" t="s">
        <v>20</v>
      </c>
      <c r="AB26" s="18" t="s">
        <v>20</v>
      </c>
      <c r="AC26" s="18" t="s">
        <v>20</v>
      </c>
      <c r="AD26" s="40" t="s">
        <v>20</v>
      </c>
      <c r="AE26" s="39" t="s">
        <v>20</v>
      </c>
      <c r="AF26" s="18" t="s">
        <v>84</v>
      </c>
      <c r="AG26" s="18" t="s">
        <v>20</v>
      </c>
      <c r="AH26" s="18" t="s">
        <v>20</v>
      </c>
      <c r="AI26" s="18" t="s">
        <v>20</v>
      </c>
      <c r="AJ26" s="40" t="s">
        <v>20</v>
      </c>
      <c r="AK26" s="39" t="s">
        <v>20</v>
      </c>
      <c r="AL26" s="18" t="s">
        <v>20</v>
      </c>
      <c r="AM26" s="18" t="s">
        <v>20</v>
      </c>
      <c r="AN26" s="18" t="s">
        <v>20</v>
      </c>
      <c r="AO26" s="103" t="s">
        <v>20</v>
      </c>
      <c r="AP26" s="37">
        <v>5</v>
      </c>
      <c r="AQ26" s="23" t="s">
        <v>20</v>
      </c>
      <c r="AR26" s="18" t="s">
        <v>20</v>
      </c>
      <c r="AS26" s="36" t="s">
        <v>20</v>
      </c>
      <c r="AT26" s="37">
        <v>5</v>
      </c>
      <c r="AU26" s="38" t="s">
        <v>20</v>
      </c>
      <c r="AV26" s="72">
        <v>5</v>
      </c>
      <c r="AW26" s="37">
        <v>5</v>
      </c>
      <c r="AX26" s="36" t="s">
        <v>20</v>
      </c>
      <c r="AY26" s="37" t="s">
        <v>20</v>
      </c>
      <c r="AZ26" s="38">
        <v>5</v>
      </c>
      <c r="BA26" s="37">
        <v>5</v>
      </c>
      <c r="BB26" s="7" t="s">
        <v>20</v>
      </c>
      <c r="BC26" s="38" t="s">
        <v>20</v>
      </c>
      <c r="BD26" s="37">
        <v>15</v>
      </c>
      <c r="BE26" s="23" t="s">
        <v>20</v>
      </c>
      <c r="BF26" s="36" t="s">
        <v>20</v>
      </c>
      <c r="BG26" s="70" t="s">
        <v>20</v>
      </c>
      <c r="BH26" s="70" t="s">
        <v>20</v>
      </c>
      <c r="BI26" s="39" t="s">
        <v>20</v>
      </c>
      <c r="BJ26" s="40" t="s">
        <v>20</v>
      </c>
      <c r="BK26" s="39" t="s">
        <v>20</v>
      </c>
      <c r="BL26" s="40" t="s">
        <v>20</v>
      </c>
      <c r="BM26" s="70" t="s">
        <v>20</v>
      </c>
      <c r="BN26" s="70" t="s">
        <v>20</v>
      </c>
      <c r="BO26" s="70" t="s">
        <v>20</v>
      </c>
    </row>
    <row r="27" spans="1:67" x14ac:dyDescent="0.2">
      <c r="A27" s="87" t="s">
        <v>42</v>
      </c>
      <c r="B27" s="95" t="s">
        <v>22</v>
      </c>
      <c r="C27" s="52" t="s">
        <v>20</v>
      </c>
      <c r="D27" s="25">
        <v>100</v>
      </c>
      <c r="E27" s="149" t="s">
        <v>20</v>
      </c>
      <c r="F27" s="6">
        <v>500</v>
      </c>
      <c r="G27" s="24">
        <v>1000</v>
      </c>
      <c r="H27" s="171" t="s">
        <v>20</v>
      </c>
      <c r="I27" s="39" t="s">
        <v>20</v>
      </c>
      <c r="J27" s="18" t="s">
        <v>20</v>
      </c>
      <c r="K27" s="18" t="s">
        <v>20</v>
      </c>
      <c r="L27" s="18" t="s">
        <v>20</v>
      </c>
      <c r="M27" s="40" t="s">
        <v>20</v>
      </c>
      <c r="N27" s="39" t="s">
        <v>20</v>
      </c>
      <c r="O27" s="18" t="s">
        <v>20</v>
      </c>
      <c r="P27" s="18" t="s">
        <v>20</v>
      </c>
      <c r="Q27" s="18" t="s">
        <v>20</v>
      </c>
      <c r="R27" s="18" t="s">
        <v>20</v>
      </c>
      <c r="S27" s="40" t="s">
        <v>20</v>
      </c>
      <c r="T27" s="39" t="s">
        <v>20</v>
      </c>
      <c r="U27" s="18" t="s">
        <v>20</v>
      </c>
      <c r="V27" s="18" t="s">
        <v>20</v>
      </c>
      <c r="W27" s="18" t="s">
        <v>20</v>
      </c>
      <c r="X27" s="40" t="s">
        <v>20</v>
      </c>
      <c r="Y27" s="39" t="s">
        <v>20</v>
      </c>
      <c r="Z27" s="18" t="s">
        <v>20</v>
      </c>
      <c r="AA27" s="18" t="s">
        <v>20</v>
      </c>
      <c r="AB27" s="18" t="s">
        <v>20</v>
      </c>
      <c r="AC27" s="18" t="s">
        <v>20</v>
      </c>
      <c r="AD27" s="40" t="s">
        <v>20</v>
      </c>
      <c r="AE27" s="39" t="s">
        <v>20</v>
      </c>
      <c r="AF27" s="18" t="s">
        <v>179</v>
      </c>
      <c r="AG27" s="18" t="s">
        <v>20</v>
      </c>
      <c r="AH27" s="18" t="s">
        <v>20</v>
      </c>
      <c r="AI27" s="18" t="s">
        <v>20</v>
      </c>
      <c r="AJ27" s="40" t="s">
        <v>20</v>
      </c>
      <c r="AK27" s="39" t="s">
        <v>20</v>
      </c>
      <c r="AL27" s="18" t="s">
        <v>20</v>
      </c>
      <c r="AM27" s="18" t="s">
        <v>20</v>
      </c>
      <c r="AN27" s="18" t="s">
        <v>20</v>
      </c>
      <c r="AO27" s="103" t="s">
        <v>20</v>
      </c>
      <c r="AP27" s="37" t="s">
        <v>84</v>
      </c>
      <c r="AQ27" s="23" t="s">
        <v>20</v>
      </c>
      <c r="AR27" s="18" t="s">
        <v>20</v>
      </c>
      <c r="AS27" s="36" t="s">
        <v>20</v>
      </c>
      <c r="AT27" s="37" t="s">
        <v>84</v>
      </c>
      <c r="AU27" s="38" t="s">
        <v>20</v>
      </c>
      <c r="AV27" s="72" t="s">
        <v>84</v>
      </c>
      <c r="AW27" s="37" t="s">
        <v>84</v>
      </c>
      <c r="AX27" s="36" t="s">
        <v>20</v>
      </c>
      <c r="AY27" s="37" t="s">
        <v>20</v>
      </c>
      <c r="AZ27" s="38" t="s">
        <v>84</v>
      </c>
      <c r="BA27" s="37" t="s">
        <v>84</v>
      </c>
      <c r="BB27" s="7" t="s">
        <v>20</v>
      </c>
      <c r="BC27" s="38" t="s">
        <v>20</v>
      </c>
      <c r="BD27" s="37" t="s">
        <v>230</v>
      </c>
      <c r="BE27" s="23" t="s">
        <v>20</v>
      </c>
      <c r="BF27" s="36" t="s">
        <v>20</v>
      </c>
      <c r="BG27" s="70" t="s">
        <v>20</v>
      </c>
      <c r="BH27" s="70" t="s">
        <v>20</v>
      </c>
      <c r="BI27" s="39" t="s">
        <v>20</v>
      </c>
      <c r="BJ27" s="40" t="s">
        <v>20</v>
      </c>
      <c r="BK27" s="39" t="s">
        <v>20</v>
      </c>
      <c r="BL27" s="40" t="s">
        <v>20</v>
      </c>
      <c r="BM27" s="70" t="s">
        <v>20</v>
      </c>
      <c r="BN27" s="70" t="s">
        <v>20</v>
      </c>
      <c r="BO27" s="70" t="s">
        <v>20</v>
      </c>
    </row>
    <row r="28" spans="1:67" x14ac:dyDescent="0.2">
      <c r="A28" s="87" t="s">
        <v>43</v>
      </c>
      <c r="B28" s="95" t="s">
        <v>22</v>
      </c>
      <c r="C28" s="52" t="s">
        <v>20</v>
      </c>
      <c r="D28" s="25">
        <v>100</v>
      </c>
      <c r="E28" s="149" t="s">
        <v>20</v>
      </c>
      <c r="F28" s="6">
        <v>500</v>
      </c>
      <c r="G28" s="24">
        <v>10000</v>
      </c>
      <c r="H28" s="171" t="s">
        <v>20</v>
      </c>
      <c r="I28" s="39" t="s">
        <v>20</v>
      </c>
      <c r="J28" s="18" t="s">
        <v>20</v>
      </c>
      <c r="K28" s="18" t="s">
        <v>20</v>
      </c>
      <c r="L28" s="18" t="s">
        <v>20</v>
      </c>
      <c r="M28" s="40" t="s">
        <v>20</v>
      </c>
      <c r="N28" s="39" t="s">
        <v>20</v>
      </c>
      <c r="O28" s="18" t="s">
        <v>20</v>
      </c>
      <c r="P28" s="18" t="s">
        <v>20</v>
      </c>
      <c r="Q28" s="18" t="s">
        <v>20</v>
      </c>
      <c r="R28" s="18" t="s">
        <v>20</v>
      </c>
      <c r="S28" s="40" t="s">
        <v>20</v>
      </c>
      <c r="T28" s="39" t="s">
        <v>20</v>
      </c>
      <c r="U28" s="18" t="s">
        <v>20</v>
      </c>
      <c r="V28" s="18" t="s">
        <v>20</v>
      </c>
      <c r="W28" s="18" t="s">
        <v>20</v>
      </c>
      <c r="X28" s="40" t="s">
        <v>20</v>
      </c>
      <c r="Y28" s="39" t="s">
        <v>20</v>
      </c>
      <c r="Z28" s="18" t="s">
        <v>20</v>
      </c>
      <c r="AA28" s="18" t="s">
        <v>20</v>
      </c>
      <c r="AB28" s="18" t="s">
        <v>20</v>
      </c>
      <c r="AC28" s="18" t="s">
        <v>20</v>
      </c>
      <c r="AD28" s="40" t="s">
        <v>20</v>
      </c>
      <c r="AE28" s="39" t="s">
        <v>20</v>
      </c>
      <c r="AF28" s="18" t="s">
        <v>179</v>
      </c>
      <c r="AG28" s="18" t="s">
        <v>20</v>
      </c>
      <c r="AH28" s="18" t="s">
        <v>20</v>
      </c>
      <c r="AI28" s="18" t="s">
        <v>20</v>
      </c>
      <c r="AJ28" s="40" t="s">
        <v>20</v>
      </c>
      <c r="AK28" s="39" t="s">
        <v>20</v>
      </c>
      <c r="AL28" s="18" t="s">
        <v>20</v>
      </c>
      <c r="AM28" s="18" t="s">
        <v>20</v>
      </c>
      <c r="AN28" s="18" t="s">
        <v>20</v>
      </c>
      <c r="AO28" s="103" t="s">
        <v>20</v>
      </c>
      <c r="AP28" s="37" t="s">
        <v>84</v>
      </c>
      <c r="AQ28" s="23" t="s">
        <v>20</v>
      </c>
      <c r="AR28" s="18" t="s">
        <v>20</v>
      </c>
      <c r="AS28" s="36" t="s">
        <v>20</v>
      </c>
      <c r="AT28" s="37" t="s">
        <v>84</v>
      </c>
      <c r="AU28" s="38" t="s">
        <v>20</v>
      </c>
      <c r="AV28" s="72" t="s">
        <v>84</v>
      </c>
      <c r="AW28" s="37" t="s">
        <v>84</v>
      </c>
      <c r="AX28" s="36" t="s">
        <v>20</v>
      </c>
      <c r="AY28" s="37" t="s">
        <v>20</v>
      </c>
      <c r="AZ28" s="38" t="s">
        <v>84</v>
      </c>
      <c r="BA28" s="37" t="s">
        <v>84</v>
      </c>
      <c r="BB28" s="7" t="s">
        <v>20</v>
      </c>
      <c r="BC28" s="38" t="s">
        <v>20</v>
      </c>
      <c r="BD28" s="37" t="s">
        <v>230</v>
      </c>
      <c r="BE28" s="23" t="s">
        <v>20</v>
      </c>
      <c r="BF28" s="36" t="s">
        <v>20</v>
      </c>
      <c r="BG28" s="70" t="s">
        <v>20</v>
      </c>
      <c r="BH28" s="70" t="s">
        <v>20</v>
      </c>
      <c r="BI28" s="39" t="s">
        <v>20</v>
      </c>
      <c r="BJ28" s="40" t="s">
        <v>20</v>
      </c>
      <c r="BK28" s="39" t="s">
        <v>20</v>
      </c>
      <c r="BL28" s="40" t="s">
        <v>20</v>
      </c>
      <c r="BM28" s="70" t="s">
        <v>20</v>
      </c>
      <c r="BN28" s="70" t="s">
        <v>20</v>
      </c>
      <c r="BO28" s="70" t="s">
        <v>20</v>
      </c>
    </row>
    <row r="29" spans="1:67" x14ac:dyDescent="0.2">
      <c r="A29" s="87" t="s">
        <v>44</v>
      </c>
      <c r="B29" s="95" t="s">
        <v>22</v>
      </c>
      <c r="C29" s="52" t="s">
        <v>20</v>
      </c>
      <c r="D29" s="25" t="s">
        <v>20</v>
      </c>
      <c r="E29" s="149" t="s">
        <v>20</v>
      </c>
      <c r="F29" s="6" t="s">
        <v>20</v>
      </c>
      <c r="G29" s="24" t="s">
        <v>20</v>
      </c>
      <c r="H29" s="171" t="s">
        <v>20</v>
      </c>
      <c r="I29" s="39" t="s">
        <v>20</v>
      </c>
      <c r="J29" s="18" t="s">
        <v>20</v>
      </c>
      <c r="K29" s="18" t="s">
        <v>20</v>
      </c>
      <c r="L29" s="18" t="s">
        <v>20</v>
      </c>
      <c r="M29" s="40" t="s">
        <v>20</v>
      </c>
      <c r="N29" s="39" t="s">
        <v>20</v>
      </c>
      <c r="O29" s="18" t="s">
        <v>20</v>
      </c>
      <c r="P29" s="18" t="s">
        <v>20</v>
      </c>
      <c r="Q29" s="18" t="s">
        <v>20</v>
      </c>
      <c r="R29" s="18" t="s">
        <v>20</v>
      </c>
      <c r="S29" s="40" t="s">
        <v>20</v>
      </c>
      <c r="T29" s="39" t="s">
        <v>20</v>
      </c>
      <c r="U29" s="18" t="s">
        <v>20</v>
      </c>
      <c r="V29" s="18" t="s">
        <v>20</v>
      </c>
      <c r="W29" s="18" t="s">
        <v>20</v>
      </c>
      <c r="X29" s="40" t="s">
        <v>20</v>
      </c>
      <c r="Y29" s="39" t="s">
        <v>20</v>
      </c>
      <c r="Z29" s="18" t="s">
        <v>20</v>
      </c>
      <c r="AA29" s="18" t="s">
        <v>20</v>
      </c>
      <c r="AB29" s="18" t="s">
        <v>20</v>
      </c>
      <c r="AC29" s="18" t="s">
        <v>20</v>
      </c>
      <c r="AD29" s="40" t="s">
        <v>20</v>
      </c>
      <c r="AE29" s="39" t="s">
        <v>20</v>
      </c>
      <c r="AF29" s="18" t="s">
        <v>180</v>
      </c>
      <c r="AG29" s="18" t="s">
        <v>20</v>
      </c>
      <c r="AH29" s="18" t="s">
        <v>20</v>
      </c>
      <c r="AI29" s="18" t="s">
        <v>20</v>
      </c>
      <c r="AJ29" s="40" t="s">
        <v>20</v>
      </c>
      <c r="AK29" s="39" t="s">
        <v>20</v>
      </c>
      <c r="AL29" s="18" t="s">
        <v>20</v>
      </c>
      <c r="AM29" s="18" t="s">
        <v>20</v>
      </c>
      <c r="AN29" s="18" t="s">
        <v>20</v>
      </c>
      <c r="AO29" s="103" t="s">
        <v>20</v>
      </c>
      <c r="AP29" s="37">
        <v>20</v>
      </c>
      <c r="AQ29" s="23" t="s">
        <v>20</v>
      </c>
      <c r="AR29" s="18" t="s">
        <v>20</v>
      </c>
      <c r="AS29" s="36" t="s">
        <v>20</v>
      </c>
      <c r="AT29" s="37">
        <v>20</v>
      </c>
      <c r="AU29" s="38" t="s">
        <v>20</v>
      </c>
      <c r="AV29" s="72">
        <v>20</v>
      </c>
      <c r="AW29" s="37">
        <v>20</v>
      </c>
      <c r="AX29" s="36" t="s">
        <v>20</v>
      </c>
      <c r="AY29" s="37" t="s">
        <v>20</v>
      </c>
      <c r="AZ29" s="38">
        <v>20</v>
      </c>
      <c r="BA29" s="37">
        <v>20</v>
      </c>
      <c r="BB29" s="7" t="s">
        <v>20</v>
      </c>
      <c r="BC29" s="38" t="s">
        <v>20</v>
      </c>
      <c r="BD29" s="37">
        <v>60</v>
      </c>
      <c r="BE29" s="23" t="s">
        <v>20</v>
      </c>
      <c r="BF29" s="36" t="s">
        <v>20</v>
      </c>
      <c r="BG29" s="70" t="s">
        <v>20</v>
      </c>
      <c r="BH29" s="70" t="s">
        <v>20</v>
      </c>
      <c r="BI29" s="39" t="s">
        <v>20</v>
      </c>
      <c r="BJ29" s="40" t="s">
        <v>20</v>
      </c>
      <c r="BK29" s="39" t="s">
        <v>20</v>
      </c>
      <c r="BL29" s="40" t="s">
        <v>20</v>
      </c>
      <c r="BM29" s="70" t="s">
        <v>20</v>
      </c>
      <c r="BN29" s="70" t="s">
        <v>20</v>
      </c>
      <c r="BO29" s="70" t="s">
        <v>20</v>
      </c>
    </row>
    <row r="30" spans="1:67" x14ac:dyDescent="0.2">
      <c r="A30" s="87" t="s">
        <v>45</v>
      </c>
      <c r="B30" s="95" t="s">
        <v>22</v>
      </c>
      <c r="C30" s="52" t="s">
        <v>20</v>
      </c>
      <c r="D30" s="25">
        <v>100</v>
      </c>
      <c r="E30" s="182" t="str">
        <f ca="1">IF(ISNA(VLOOKUP($E30,[3]Kommentarer!$C$11:$I$246,5,FALSE)),"",VLOOKUP($E30,[3]Kommentarer!$C$11:$I$246,5,FALSE))</f>
        <v>1 000</v>
      </c>
      <c r="F30" s="6">
        <v>1000</v>
      </c>
      <c r="G30" s="24">
        <v>10000</v>
      </c>
      <c r="H30" s="171" t="s">
        <v>20</v>
      </c>
      <c r="I30" s="39" t="s">
        <v>20</v>
      </c>
      <c r="J30" s="18" t="s">
        <v>20</v>
      </c>
      <c r="K30" s="18" t="s">
        <v>20</v>
      </c>
      <c r="L30" s="18" t="s">
        <v>20</v>
      </c>
      <c r="M30" s="40" t="s">
        <v>20</v>
      </c>
      <c r="N30" s="39" t="s">
        <v>20</v>
      </c>
      <c r="O30" s="18" t="s">
        <v>20</v>
      </c>
      <c r="P30" s="18" t="s">
        <v>20</v>
      </c>
      <c r="Q30" s="18" t="s">
        <v>20</v>
      </c>
      <c r="R30" s="18" t="s">
        <v>20</v>
      </c>
      <c r="S30" s="40" t="s">
        <v>20</v>
      </c>
      <c r="T30" s="39" t="s">
        <v>20</v>
      </c>
      <c r="U30" s="18" t="s">
        <v>20</v>
      </c>
      <c r="V30" s="18" t="s">
        <v>20</v>
      </c>
      <c r="W30" s="18" t="s">
        <v>20</v>
      </c>
      <c r="X30" s="40" t="s">
        <v>20</v>
      </c>
      <c r="Y30" s="39" t="s">
        <v>20</v>
      </c>
      <c r="Z30" s="18" t="s">
        <v>20</v>
      </c>
      <c r="AA30" s="18" t="s">
        <v>20</v>
      </c>
      <c r="AB30" s="18" t="s">
        <v>20</v>
      </c>
      <c r="AC30" s="18" t="s">
        <v>20</v>
      </c>
      <c r="AD30" s="40" t="s">
        <v>20</v>
      </c>
      <c r="AE30" s="39" t="s">
        <v>20</v>
      </c>
      <c r="AF30" s="25">
        <v>116</v>
      </c>
      <c r="AG30" s="18" t="s">
        <v>20</v>
      </c>
      <c r="AH30" s="18" t="s">
        <v>20</v>
      </c>
      <c r="AI30" s="18" t="s">
        <v>20</v>
      </c>
      <c r="AJ30" s="40" t="s">
        <v>20</v>
      </c>
      <c r="AK30" s="39" t="s">
        <v>20</v>
      </c>
      <c r="AL30" s="18" t="s">
        <v>20</v>
      </c>
      <c r="AM30" s="18" t="s">
        <v>20</v>
      </c>
      <c r="AN30" s="18" t="s">
        <v>20</v>
      </c>
      <c r="AO30" s="103" t="s">
        <v>20</v>
      </c>
      <c r="AP30" s="37" t="s">
        <v>84</v>
      </c>
      <c r="AQ30" s="23" t="s">
        <v>20</v>
      </c>
      <c r="AR30" s="18" t="s">
        <v>20</v>
      </c>
      <c r="AS30" s="36" t="s">
        <v>20</v>
      </c>
      <c r="AT30" s="37">
        <v>27</v>
      </c>
      <c r="AU30" s="38" t="s">
        <v>20</v>
      </c>
      <c r="AV30" s="72" t="s">
        <v>84</v>
      </c>
      <c r="AW30" s="37">
        <v>25</v>
      </c>
      <c r="AX30" s="36" t="s">
        <v>20</v>
      </c>
      <c r="AY30" s="37" t="s">
        <v>20</v>
      </c>
      <c r="AZ30" s="38" t="s">
        <v>84</v>
      </c>
      <c r="BA30" s="37" t="s">
        <v>84</v>
      </c>
      <c r="BB30" s="7" t="s">
        <v>20</v>
      </c>
      <c r="BC30" s="38" t="s">
        <v>20</v>
      </c>
      <c r="BD30" s="37" t="s">
        <v>230</v>
      </c>
      <c r="BE30" s="23" t="s">
        <v>20</v>
      </c>
      <c r="BF30" s="36" t="s">
        <v>20</v>
      </c>
      <c r="BG30" s="70" t="s">
        <v>20</v>
      </c>
      <c r="BH30" s="70" t="s">
        <v>20</v>
      </c>
      <c r="BI30" s="39" t="s">
        <v>20</v>
      </c>
      <c r="BJ30" s="40" t="s">
        <v>20</v>
      </c>
      <c r="BK30" s="39" t="s">
        <v>20</v>
      </c>
      <c r="BL30" s="40" t="s">
        <v>20</v>
      </c>
      <c r="BM30" s="70" t="s">
        <v>20</v>
      </c>
      <c r="BN30" s="70" t="s">
        <v>20</v>
      </c>
      <c r="BO30" s="70" t="s">
        <v>20</v>
      </c>
    </row>
    <row r="31" spans="1:67" x14ac:dyDescent="0.2">
      <c r="A31" s="87" t="s">
        <v>46</v>
      </c>
      <c r="B31" s="95" t="s">
        <v>22</v>
      </c>
      <c r="C31" s="52" t="s">
        <v>20</v>
      </c>
      <c r="D31" s="25">
        <v>10</v>
      </c>
      <c r="E31" s="182" t="str">
        <f ca="1">IF(ISNA(VLOOKUP($E31,[3]Kommentarer!$C$11:$I$246,5,FALSE)),"",VLOOKUP($E31,[3]Kommentarer!$C$11:$I$246,5,FALSE))</f>
        <v>50</v>
      </c>
      <c r="F31" s="6">
        <v>50</v>
      </c>
      <c r="G31" s="24">
        <v>1000</v>
      </c>
      <c r="H31" s="171" t="s">
        <v>20</v>
      </c>
      <c r="I31" s="39" t="s">
        <v>20</v>
      </c>
      <c r="J31" s="18" t="s">
        <v>20</v>
      </c>
      <c r="K31" s="18" t="s">
        <v>20</v>
      </c>
      <c r="L31" s="18" t="s">
        <v>20</v>
      </c>
      <c r="M31" s="40" t="s">
        <v>20</v>
      </c>
      <c r="N31" s="39" t="s">
        <v>20</v>
      </c>
      <c r="O31" s="18" t="s">
        <v>20</v>
      </c>
      <c r="P31" s="18" t="s">
        <v>20</v>
      </c>
      <c r="Q31" s="18" t="s">
        <v>20</v>
      </c>
      <c r="R31" s="18" t="s">
        <v>20</v>
      </c>
      <c r="S31" s="40" t="s">
        <v>20</v>
      </c>
      <c r="T31" s="39" t="s">
        <v>20</v>
      </c>
      <c r="U31" s="18" t="s">
        <v>20</v>
      </c>
      <c r="V31" s="18" t="s">
        <v>20</v>
      </c>
      <c r="W31" s="18" t="s">
        <v>20</v>
      </c>
      <c r="X31" s="40" t="s">
        <v>20</v>
      </c>
      <c r="Y31" s="39" t="s">
        <v>20</v>
      </c>
      <c r="Z31" s="18" t="s">
        <v>20</v>
      </c>
      <c r="AA31" s="18" t="s">
        <v>20</v>
      </c>
      <c r="AB31" s="18" t="s">
        <v>20</v>
      </c>
      <c r="AC31" s="18" t="s">
        <v>20</v>
      </c>
      <c r="AD31" s="40" t="s">
        <v>20</v>
      </c>
      <c r="AE31" s="39" t="s">
        <v>20</v>
      </c>
      <c r="AF31" s="18" t="s">
        <v>181</v>
      </c>
      <c r="AG31" s="18" t="s">
        <v>20</v>
      </c>
      <c r="AH31" s="18" t="s">
        <v>20</v>
      </c>
      <c r="AI31" s="18" t="s">
        <v>20</v>
      </c>
      <c r="AJ31" s="40" t="s">
        <v>20</v>
      </c>
      <c r="AK31" s="39" t="s">
        <v>20</v>
      </c>
      <c r="AL31" s="18" t="s">
        <v>20</v>
      </c>
      <c r="AM31" s="18" t="s">
        <v>20</v>
      </c>
      <c r="AN31" s="18" t="s">
        <v>20</v>
      </c>
      <c r="AO31" s="103" t="s">
        <v>20</v>
      </c>
      <c r="AP31" s="37" t="s">
        <v>225</v>
      </c>
      <c r="AQ31" s="23" t="s">
        <v>20</v>
      </c>
      <c r="AR31" s="18" t="s">
        <v>20</v>
      </c>
      <c r="AS31" s="36" t="s">
        <v>20</v>
      </c>
      <c r="AT31" s="37" t="s">
        <v>225</v>
      </c>
      <c r="AU31" s="38" t="s">
        <v>20</v>
      </c>
      <c r="AV31" s="72" t="s">
        <v>225</v>
      </c>
      <c r="AW31" s="37" t="s">
        <v>225</v>
      </c>
      <c r="AX31" s="36" t="s">
        <v>20</v>
      </c>
      <c r="AY31" s="37" t="s">
        <v>20</v>
      </c>
      <c r="AZ31" s="38" t="s">
        <v>225</v>
      </c>
      <c r="BA31" s="37" t="s">
        <v>225</v>
      </c>
      <c r="BB31" s="7" t="s">
        <v>20</v>
      </c>
      <c r="BC31" s="38" t="s">
        <v>20</v>
      </c>
      <c r="BD31" s="37" t="s">
        <v>231</v>
      </c>
      <c r="BE31" s="23" t="s">
        <v>20</v>
      </c>
      <c r="BF31" s="36" t="s">
        <v>20</v>
      </c>
      <c r="BG31" s="70" t="s">
        <v>20</v>
      </c>
      <c r="BH31" s="70" t="s">
        <v>20</v>
      </c>
      <c r="BI31" s="39" t="s">
        <v>20</v>
      </c>
      <c r="BJ31" s="40" t="s">
        <v>20</v>
      </c>
      <c r="BK31" s="39" t="s">
        <v>20</v>
      </c>
      <c r="BL31" s="40" t="s">
        <v>20</v>
      </c>
      <c r="BM31" s="70" t="s">
        <v>20</v>
      </c>
      <c r="BN31" s="70" t="s">
        <v>20</v>
      </c>
      <c r="BO31" s="70" t="s">
        <v>20</v>
      </c>
    </row>
    <row r="32" spans="1:67" x14ac:dyDescent="0.2">
      <c r="A32" s="87" t="s">
        <v>47</v>
      </c>
      <c r="B32" s="95" t="s">
        <v>22</v>
      </c>
      <c r="C32" s="52" t="s">
        <v>20</v>
      </c>
      <c r="D32" s="25">
        <v>3</v>
      </c>
      <c r="E32" s="182" t="str">
        <f ca="1">IF(ISNA(VLOOKUP($E32,[3]Kommentarer!$C$11:$I$246,5,FALSE)),"",VLOOKUP($E32,[3]Kommentarer!$C$11:$I$246,5,FALSE))</f>
        <v>15</v>
      </c>
      <c r="F32" s="6">
        <v>15</v>
      </c>
      <c r="G32" s="24">
        <v>1000</v>
      </c>
      <c r="H32" s="171" t="s">
        <v>20</v>
      </c>
      <c r="I32" s="39" t="s">
        <v>20</v>
      </c>
      <c r="J32" s="18" t="s">
        <v>20</v>
      </c>
      <c r="K32" s="18" t="s">
        <v>20</v>
      </c>
      <c r="L32" s="18" t="s">
        <v>20</v>
      </c>
      <c r="M32" s="40" t="s">
        <v>20</v>
      </c>
      <c r="N32" s="39" t="s">
        <v>20</v>
      </c>
      <c r="O32" s="18" t="s">
        <v>20</v>
      </c>
      <c r="P32" s="18" t="s">
        <v>20</v>
      </c>
      <c r="Q32" s="18" t="s">
        <v>20</v>
      </c>
      <c r="R32" s="18" t="s">
        <v>20</v>
      </c>
      <c r="S32" s="40" t="s">
        <v>20</v>
      </c>
      <c r="T32" s="39" t="s">
        <v>20</v>
      </c>
      <c r="U32" s="18" t="s">
        <v>20</v>
      </c>
      <c r="V32" s="18" t="s">
        <v>20</v>
      </c>
      <c r="W32" s="18" t="s">
        <v>20</v>
      </c>
      <c r="X32" s="40" t="s">
        <v>20</v>
      </c>
      <c r="Y32" s="39" t="s">
        <v>20</v>
      </c>
      <c r="Z32" s="18" t="s">
        <v>20</v>
      </c>
      <c r="AA32" s="18" t="s">
        <v>20</v>
      </c>
      <c r="AB32" s="18" t="s">
        <v>20</v>
      </c>
      <c r="AC32" s="18" t="s">
        <v>20</v>
      </c>
      <c r="AD32" s="40" t="s">
        <v>20</v>
      </c>
      <c r="AE32" s="39" t="s">
        <v>20</v>
      </c>
      <c r="AF32" s="18" t="s">
        <v>181</v>
      </c>
      <c r="AG32" s="18" t="s">
        <v>20</v>
      </c>
      <c r="AH32" s="18" t="s">
        <v>20</v>
      </c>
      <c r="AI32" s="18" t="s">
        <v>20</v>
      </c>
      <c r="AJ32" s="40" t="s">
        <v>20</v>
      </c>
      <c r="AK32" s="39" t="s">
        <v>20</v>
      </c>
      <c r="AL32" s="18" t="s">
        <v>20</v>
      </c>
      <c r="AM32" s="18" t="s">
        <v>20</v>
      </c>
      <c r="AN32" s="18" t="s">
        <v>20</v>
      </c>
      <c r="AO32" s="103" t="s">
        <v>20</v>
      </c>
      <c r="AP32" s="37" t="s">
        <v>225</v>
      </c>
      <c r="AQ32" s="23" t="s">
        <v>20</v>
      </c>
      <c r="AR32" s="18" t="s">
        <v>20</v>
      </c>
      <c r="AS32" s="36" t="s">
        <v>20</v>
      </c>
      <c r="AT32" s="37" t="s">
        <v>225</v>
      </c>
      <c r="AU32" s="38" t="s">
        <v>20</v>
      </c>
      <c r="AV32" s="72" t="s">
        <v>225</v>
      </c>
      <c r="AW32" s="37" t="s">
        <v>225</v>
      </c>
      <c r="AX32" s="36" t="s">
        <v>20</v>
      </c>
      <c r="AY32" s="37" t="s">
        <v>20</v>
      </c>
      <c r="AZ32" s="38" t="s">
        <v>225</v>
      </c>
      <c r="BA32" s="37" t="s">
        <v>225</v>
      </c>
      <c r="BB32" s="7" t="s">
        <v>20</v>
      </c>
      <c r="BC32" s="38" t="s">
        <v>20</v>
      </c>
      <c r="BD32" s="37" t="s">
        <v>231</v>
      </c>
      <c r="BE32" s="23" t="s">
        <v>20</v>
      </c>
      <c r="BF32" s="36" t="s">
        <v>20</v>
      </c>
      <c r="BG32" s="70" t="s">
        <v>20</v>
      </c>
      <c r="BH32" s="70" t="s">
        <v>20</v>
      </c>
      <c r="BI32" s="39" t="s">
        <v>20</v>
      </c>
      <c r="BJ32" s="40" t="s">
        <v>20</v>
      </c>
      <c r="BK32" s="39" t="s">
        <v>20</v>
      </c>
      <c r="BL32" s="40" t="s">
        <v>20</v>
      </c>
      <c r="BM32" s="70" t="s">
        <v>20</v>
      </c>
      <c r="BN32" s="70" t="s">
        <v>20</v>
      </c>
      <c r="BO32" s="70" t="s">
        <v>20</v>
      </c>
    </row>
    <row r="33" spans="1:67" x14ac:dyDescent="0.2">
      <c r="A33" s="87" t="s">
        <v>48</v>
      </c>
      <c r="B33" s="95" t="s">
        <v>22</v>
      </c>
      <c r="C33" s="52" t="s">
        <v>20</v>
      </c>
      <c r="D33" s="25" t="s">
        <v>20</v>
      </c>
      <c r="E33" s="149" t="s">
        <v>20</v>
      </c>
      <c r="F33" s="6" t="s">
        <v>20</v>
      </c>
      <c r="G33" s="24" t="s">
        <v>20</v>
      </c>
      <c r="H33" s="171" t="s">
        <v>20</v>
      </c>
      <c r="I33" s="39" t="s">
        <v>20</v>
      </c>
      <c r="J33" s="18" t="s">
        <v>20</v>
      </c>
      <c r="K33" s="18" t="s">
        <v>20</v>
      </c>
      <c r="L33" s="18" t="s">
        <v>20</v>
      </c>
      <c r="M33" s="40" t="s">
        <v>20</v>
      </c>
      <c r="N33" s="39" t="s">
        <v>20</v>
      </c>
      <c r="O33" s="18" t="s">
        <v>20</v>
      </c>
      <c r="P33" s="18" t="s">
        <v>20</v>
      </c>
      <c r="Q33" s="18" t="s">
        <v>20</v>
      </c>
      <c r="R33" s="18" t="s">
        <v>20</v>
      </c>
      <c r="S33" s="40" t="s">
        <v>20</v>
      </c>
      <c r="T33" s="39" t="s">
        <v>20</v>
      </c>
      <c r="U33" s="18" t="s">
        <v>20</v>
      </c>
      <c r="V33" s="18" t="s">
        <v>20</v>
      </c>
      <c r="W33" s="18" t="s">
        <v>20</v>
      </c>
      <c r="X33" s="40" t="s">
        <v>20</v>
      </c>
      <c r="Y33" s="39" t="s">
        <v>20</v>
      </c>
      <c r="Z33" s="18" t="s">
        <v>20</v>
      </c>
      <c r="AA33" s="18" t="s">
        <v>20</v>
      </c>
      <c r="AB33" s="18" t="s">
        <v>20</v>
      </c>
      <c r="AC33" s="18" t="s">
        <v>20</v>
      </c>
      <c r="AD33" s="40" t="s">
        <v>20</v>
      </c>
      <c r="AE33" s="39" t="s">
        <v>20</v>
      </c>
      <c r="AF33" s="18" t="s">
        <v>181</v>
      </c>
      <c r="AG33" s="18" t="s">
        <v>20</v>
      </c>
      <c r="AH33" s="18" t="s">
        <v>20</v>
      </c>
      <c r="AI33" s="18" t="s">
        <v>20</v>
      </c>
      <c r="AJ33" s="40" t="s">
        <v>20</v>
      </c>
      <c r="AK33" s="39" t="s">
        <v>20</v>
      </c>
      <c r="AL33" s="18" t="s">
        <v>20</v>
      </c>
      <c r="AM33" s="18" t="s">
        <v>20</v>
      </c>
      <c r="AN33" s="18" t="s">
        <v>20</v>
      </c>
      <c r="AO33" s="103" t="s">
        <v>20</v>
      </c>
      <c r="AP33" s="37" t="s">
        <v>225</v>
      </c>
      <c r="AQ33" s="23" t="s">
        <v>20</v>
      </c>
      <c r="AR33" s="18" t="s">
        <v>20</v>
      </c>
      <c r="AS33" s="36" t="s">
        <v>20</v>
      </c>
      <c r="AT33" s="37" t="s">
        <v>225</v>
      </c>
      <c r="AU33" s="38" t="s">
        <v>20</v>
      </c>
      <c r="AV33" s="72" t="s">
        <v>225</v>
      </c>
      <c r="AW33" s="35" t="s">
        <v>225</v>
      </c>
      <c r="AX33" s="36" t="s">
        <v>20</v>
      </c>
      <c r="AY33" s="37" t="s">
        <v>20</v>
      </c>
      <c r="AZ33" s="38" t="s">
        <v>225</v>
      </c>
      <c r="BA33" s="37" t="s">
        <v>225</v>
      </c>
      <c r="BB33" s="7" t="s">
        <v>20</v>
      </c>
      <c r="BC33" s="38" t="s">
        <v>20</v>
      </c>
      <c r="BD33" s="37" t="s">
        <v>231</v>
      </c>
      <c r="BE33" s="23" t="s">
        <v>20</v>
      </c>
      <c r="BF33" s="36" t="s">
        <v>20</v>
      </c>
      <c r="BG33" s="70" t="s">
        <v>20</v>
      </c>
      <c r="BH33" s="70" t="s">
        <v>20</v>
      </c>
      <c r="BI33" s="39" t="s">
        <v>20</v>
      </c>
      <c r="BJ33" s="40" t="s">
        <v>20</v>
      </c>
      <c r="BK33" s="39" t="s">
        <v>20</v>
      </c>
      <c r="BL33" s="40" t="s">
        <v>20</v>
      </c>
      <c r="BM33" s="70" t="s">
        <v>20</v>
      </c>
      <c r="BN33" s="70" t="s">
        <v>20</v>
      </c>
      <c r="BO33" s="70" t="s">
        <v>20</v>
      </c>
    </row>
    <row r="34" spans="1:67" x14ac:dyDescent="0.2">
      <c r="A34" s="87" t="s">
        <v>49</v>
      </c>
      <c r="B34" s="95" t="s">
        <v>22</v>
      </c>
      <c r="C34" s="52" t="s">
        <v>20</v>
      </c>
      <c r="D34" s="25" t="s">
        <v>20</v>
      </c>
      <c r="E34" s="149" t="s">
        <v>20</v>
      </c>
      <c r="F34" s="6" t="s">
        <v>20</v>
      </c>
      <c r="G34" s="24" t="s">
        <v>20</v>
      </c>
      <c r="H34" s="171" t="s">
        <v>20</v>
      </c>
      <c r="I34" s="39" t="s">
        <v>20</v>
      </c>
      <c r="J34" s="18" t="s">
        <v>20</v>
      </c>
      <c r="K34" s="18" t="s">
        <v>20</v>
      </c>
      <c r="L34" s="18" t="s">
        <v>20</v>
      </c>
      <c r="M34" s="40" t="s">
        <v>20</v>
      </c>
      <c r="N34" s="39" t="s">
        <v>20</v>
      </c>
      <c r="O34" s="18" t="s">
        <v>20</v>
      </c>
      <c r="P34" s="18" t="s">
        <v>20</v>
      </c>
      <c r="Q34" s="18" t="s">
        <v>20</v>
      </c>
      <c r="R34" s="18" t="s">
        <v>20</v>
      </c>
      <c r="S34" s="40" t="s">
        <v>20</v>
      </c>
      <c r="T34" s="39" t="s">
        <v>20</v>
      </c>
      <c r="U34" s="18" t="s">
        <v>20</v>
      </c>
      <c r="V34" s="18" t="s">
        <v>20</v>
      </c>
      <c r="W34" s="18" t="s">
        <v>20</v>
      </c>
      <c r="X34" s="40" t="s">
        <v>20</v>
      </c>
      <c r="Y34" s="39" t="s">
        <v>20</v>
      </c>
      <c r="Z34" s="18" t="s">
        <v>20</v>
      </c>
      <c r="AA34" s="18" t="s">
        <v>20</v>
      </c>
      <c r="AB34" s="18" t="s">
        <v>20</v>
      </c>
      <c r="AC34" s="18" t="s">
        <v>20</v>
      </c>
      <c r="AD34" s="40" t="s">
        <v>20</v>
      </c>
      <c r="AE34" s="39" t="s">
        <v>20</v>
      </c>
      <c r="AF34" s="18" t="s">
        <v>181</v>
      </c>
      <c r="AG34" s="18" t="s">
        <v>20</v>
      </c>
      <c r="AH34" s="18" t="s">
        <v>20</v>
      </c>
      <c r="AI34" s="18" t="s">
        <v>20</v>
      </c>
      <c r="AJ34" s="40" t="s">
        <v>20</v>
      </c>
      <c r="AK34" s="39" t="s">
        <v>20</v>
      </c>
      <c r="AL34" s="18" t="s">
        <v>20</v>
      </c>
      <c r="AM34" s="18" t="s">
        <v>20</v>
      </c>
      <c r="AN34" s="18" t="s">
        <v>20</v>
      </c>
      <c r="AO34" s="103" t="s">
        <v>20</v>
      </c>
      <c r="AP34" s="37" t="s">
        <v>225</v>
      </c>
      <c r="AQ34" s="23" t="s">
        <v>20</v>
      </c>
      <c r="AR34" s="18" t="s">
        <v>20</v>
      </c>
      <c r="AS34" s="36" t="s">
        <v>20</v>
      </c>
      <c r="AT34" s="37" t="s">
        <v>225</v>
      </c>
      <c r="AU34" s="38" t="s">
        <v>20</v>
      </c>
      <c r="AV34" s="72" t="s">
        <v>225</v>
      </c>
      <c r="AW34" s="35" t="s">
        <v>225</v>
      </c>
      <c r="AX34" s="36" t="s">
        <v>20</v>
      </c>
      <c r="AY34" s="37" t="s">
        <v>20</v>
      </c>
      <c r="AZ34" s="38" t="s">
        <v>225</v>
      </c>
      <c r="BA34" s="37" t="s">
        <v>225</v>
      </c>
      <c r="BB34" s="7" t="s">
        <v>20</v>
      </c>
      <c r="BC34" s="38" t="s">
        <v>20</v>
      </c>
      <c r="BD34" s="35" t="s">
        <v>231</v>
      </c>
      <c r="BE34" s="23" t="s">
        <v>20</v>
      </c>
      <c r="BF34" s="36" t="s">
        <v>20</v>
      </c>
      <c r="BG34" s="70" t="s">
        <v>20</v>
      </c>
      <c r="BH34" s="70" t="s">
        <v>20</v>
      </c>
      <c r="BI34" s="39" t="s">
        <v>20</v>
      </c>
      <c r="BJ34" s="40" t="s">
        <v>20</v>
      </c>
      <c r="BK34" s="39" t="s">
        <v>20</v>
      </c>
      <c r="BL34" s="40" t="s">
        <v>20</v>
      </c>
      <c r="BM34" s="70" t="s">
        <v>20</v>
      </c>
      <c r="BN34" s="70" t="s">
        <v>20</v>
      </c>
      <c r="BO34" s="70" t="s">
        <v>20</v>
      </c>
    </row>
    <row r="35" spans="1:67" x14ac:dyDescent="0.2">
      <c r="A35" s="87" t="s">
        <v>50</v>
      </c>
      <c r="B35" s="95" t="s">
        <v>22</v>
      </c>
      <c r="C35" s="52" t="s">
        <v>20</v>
      </c>
      <c r="D35" s="25">
        <v>10</v>
      </c>
      <c r="E35" s="182" t="str">
        <f ca="1">IF(ISNA(VLOOKUP($E35,[3]Kommentarer!$C$11:$I$246,5,FALSE)),"",VLOOKUP($E35,[3]Kommentarer!$C$11:$I$246,5,FALSE))</f>
        <v>10</v>
      </c>
      <c r="F35" s="6">
        <v>30</v>
      </c>
      <c r="G35" s="24">
        <v>1000</v>
      </c>
      <c r="H35" s="171" t="s">
        <v>20</v>
      </c>
      <c r="I35" s="39" t="s">
        <v>20</v>
      </c>
      <c r="J35" s="18" t="s">
        <v>20</v>
      </c>
      <c r="K35" s="18" t="s">
        <v>20</v>
      </c>
      <c r="L35" s="18" t="s">
        <v>20</v>
      </c>
      <c r="M35" s="40" t="s">
        <v>20</v>
      </c>
      <c r="N35" s="39" t="s">
        <v>20</v>
      </c>
      <c r="O35" s="18" t="s">
        <v>20</v>
      </c>
      <c r="P35" s="18" t="s">
        <v>20</v>
      </c>
      <c r="Q35" s="18" t="s">
        <v>20</v>
      </c>
      <c r="R35" s="18" t="s">
        <v>20</v>
      </c>
      <c r="S35" s="40" t="s">
        <v>20</v>
      </c>
      <c r="T35" s="39" t="s">
        <v>20</v>
      </c>
      <c r="U35" s="18" t="s">
        <v>20</v>
      </c>
      <c r="V35" s="18" t="s">
        <v>20</v>
      </c>
      <c r="W35" s="18" t="s">
        <v>20</v>
      </c>
      <c r="X35" s="40" t="s">
        <v>20</v>
      </c>
      <c r="Y35" s="39" t="s">
        <v>20</v>
      </c>
      <c r="Z35" s="18" t="s">
        <v>20</v>
      </c>
      <c r="AA35" s="18" t="s">
        <v>20</v>
      </c>
      <c r="AB35" s="18" t="s">
        <v>20</v>
      </c>
      <c r="AC35" s="18" t="s">
        <v>20</v>
      </c>
      <c r="AD35" s="40" t="s">
        <v>20</v>
      </c>
      <c r="AE35" s="39" t="s">
        <v>20</v>
      </c>
      <c r="AF35" s="18" t="s">
        <v>181</v>
      </c>
      <c r="AG35" s="18" t="s">
        <v>20</v>
      </c>
      <c r="AH35" s="18" t="s">
        <v>20</v>
      </c>
      <c r="AI35" s="18" t="s">
        <v>20</v>
      </c>
      <c r="AJ35" s="40" t="s">
        <v>20</v>
      </c>
      <c r="AK35" s="39" t="s">
        <v>20</v>
      </c>
      <c r="AL35" s="18" t="s">
        <v>20</v>
      </c>
      <c r="AM35" s="18" t="s">
        <v>20</v>
      </c>
      <c r="AN35" s="18" t="s">
        <v>20</v>
      </c>
      <c r="AO35" s="103" t="s">
        <v>20</v>
      </c>
      <c r="AP35" s="37" t="s">
        <v>225</v>
      </c>
      <c r="AQ35" s="23" t="s">
        <v>20</v>
      </c>
      <c r="AR35" s="18" t="s">
        <v>20</v>
      </c>
      <c r="AS35" s="36" t="s">
        <v>20</v>
      </c>
      <c r="AT35" s="37" t="s">
        <v>225</v>
      </c>
      <c r="AU35" s="38" t="s">
        <v>20</v>
      </c>
      <c r="AV35" s="72" t="s">
        <v>225</v>
      </c>
      <c r="AW35" s="37" t="s">
        <v>225</v>
      </c>
      <c r="AX35" s="36" t="s">
        <v>20</v>
      </c>
      <c r="AY35" s="37" t="s">
        <v>20</v>
      </c>
      <c r="AZ35" s="38" t="s">
        <v>225</v>
      </c>
      <c r="BA35" s="37" t="s">
        <v>225</v>
      </c>
      <c r="BB35" s="7" t="s">
        <v>20</v>
      </c>
      <c r="BC35" s="38" t="s">
        <v>20</v>
      </c>
      <c r="BD35" s="37" t="s">
        <v>231</v>
      </c>
      <c r="BE35" s="7" t="s">
        <v>20</v>
      </c>
      <c r="BF35" s="38" t="s">
        <v>20</v>
      </c>
      <c r="BG35" s="70" t="s">
        <v>20</v>
      </c>
      <c r="BH35" s="70" t="s">
        <v>20</v>
      </c>
      <c r="BI35" s="39" t="s">
        <v>20</v>
      </c>
      <c r="BJ35" s="40" t="s">
        <v>20</v>
      </c>
      <c r="BK35" s="39" t="s">
        <v>20</v>
      </c>
      <c r="BL35" s="40" t="s">
        <v>20</v>
      </c>
      <c r="BM35" s="70" t="s">
        <v>20</v>
      </c>
      <c r="BN35" s="70" t="s">
        <v>20</v>
      </c>
      <c r="BO35" s="70" t="s">
        <v>20</v>
      </c>
    </row>
    <row r="36" spans="1:67" x14ac:dyDescent="0.2">
      <c r="A36" s="87" t="s">
        <v>51</v>
      </c>
      <c r="B36" s="95" t="s">
        <v>22</v>
      </c>
      <c r="C36" s="52" t="s">
        <v>20</v>
      </c>
      <c r="D36" s="25">
        <v>1.2E-2</v>
      </c>
      <c r="E36" s="149" t="s">
        <v>20</v>
      </c>
      <c r="F36" s="6">
        <v>0.04</v>
      </c>
      <c r="G36" s="24">
        <v>1000</v>
      </c>
      <c r="H36" s="171" t="s">
        <v>20</v>
      </c>
      <c r="I36" s="39" t="s">
        <v>20</v>
      </c>
      <c r="J36" s="18" t="s">
        <v>20</v>
      </c>
      <c r="K36" s="18" t="s">
        <v>20</v>
      </c>
      <c r="L36" s="18" t="s">
        <v>20</v>
      </c>
      <c r="M36" s="40" t="s">
        <v>20</v>
      </c>
      <c r="N36" s="39" t="s">
        <v>20</v>
      </c>
      <c r="O36" s="18" t="s">
        <v>20</v>
      </c>
      <c r="P36" s="18" t="s">
        <v>20</v>
      </c>
      <c r="Q36" s="18" t="s">
        <v>20</v>
      </c>
      <c r="R36" s="18" t="s">
        <v>20</v>
      </c>
      <c r="S36" s="40" t="s">
        <v>20</v>
      </c>
      <c r="T36" s="39" t="s">
        <v>20</v>
      </c>
      <c r="U36" s="18" t="s">
        <v>20</v>
      </c>
      <c r="V36" s="18" t="s">
        <v>20</v>
      </c>
      <c r="W36" s="18" t="s">
        <v>20</v>
      </c>
      <c r="X36" s="40" t="s">
        <v>20</v>
      </c>
      <c r="Y36" s="39" t="s">
        <v>20</v>
      </c>
      <c r="Z36" s="18" t="s">
        <v>20</v>
      </c>
      <c r="AA36" s="18" t="s">
        <v>20</v>
      </c>
      <c r="AB36" s="18" t="s">
        <v>20</v>
      </c>
      <c r="AC36" s="18" t="s">
        <v>20</v>
      </c>
      <c r="AD36" s="40" t="s">
        <v>20</v>
      </c>
      <c r="AE36" s="39" t="s">
        <v>20</v>
      </c>
      <c r="AF36" s="18" t="s">
        <v>87</v>
      </c>
      <c r="AG36" s="18" t="s">
        <v>20</v>
      </c>
      <c r="AH36" s="18" t="s">
        <v>20</v>
      </c>
      <c r="AI36" s="18" t="s">
        <v>20</v>
      </c>
      <c r="AJ36" s="40" t="s">
        <v>20</v>
      </c>
      <c r="AK36" s="64" t="s">
        <v>20</v>
      </c>
      <c r="AL36" s="18" t="s">
        <v>20</v>
      </c>
      <c r="AM36" s="18" t="s">
        <v>20</v>
      </c>
      <c r="AN36" s="18" t="s">
        <v>20</v>
      </c>
      <c r="AO36" s="103" t="s">
        <v>20</v>
      </c>
      <c r="AP36" s="37" t="s">
        <v>20</v>
      </c>
      <c r="AQ36" s="7" t="s">
        <v>20</v>
      </c>
      <c r="AR36" s="9" t="s">
        <v>20</v>
      </c>
      <c r="AS36" s="38" t="s">
        <v>20</v>
      </c>
      <c r="AT36" s="37" t="s">
        <v>20</v>
      </c>
      <c r="AU36" s="38" t="s">
        <v>20</v>
      </c>
      <c r="AV36" s="72" t="s">
        <v>20</v>
      </c>
      <c r="AW36" s="39" t="s">
        <v>20</v>
      </c>
      <c r="AX36" s="40" t="s">
        <v>20</v>
      </c>
      <c r="AY36" s="37" t="s">
        <v>20</v>
      </c>
      <c r="AZ36" s="38" t="s">
        <v>20</v>
      </c>
      <c r="BA36" s="39" t="s">
        <v>20</v>
      </c>
      <c r="BB36" s="18" t="s">
        <v>20</v>
      </c>
      <c r="BC36" s="40" t="s">
        <v>20</v>
      </c>
      <c r="BD36" s="39" t="s">
        <v>20</v>
      </c>
      <c r="BE36" s="18" t="s">
        <v>20</v>
      </c>
      <c r="BF36" s="40" t="s">
        <v>20</v>
      </c>
      <c r="BG36" s="70" t="s">
        <v>20</v>
      </c>
      <c r="BH36" s="70" t="s">
        <v>20</v>
      </c>
      <c r="BI36" s="39" t="s">
        <v>20</v>
      </c>
      <c r="BJ36" s="40" t="s">
        <v>20</v>
      </c>
      <c r="BK36" s="39" t="s">
        <v>20</v>
      </c>
      <c r="BL36" s="40" t="s">
        <v>20</v>
      </c>
      <c r="BM36" s="70" t="s">
        <v>20</v>
      </c>
      <c r="BN36" s="70" t="s">
        <v>20</v>
      </c>
      <c r="BO36" s="70" t="s">
        <v>20</v>
      </c>
    </row>
    <row r="37" spans="1:67" x14ac:dyDescent="0.2">
      <c r="A37" s="87" t="s">
        <v>52</v>
      </c>
      <c r="B37" s="95" t="s">
        <v>22</v>
      </c>
      <c r="C37" s="52" t="s">
        <v>20</v>
      </c>
      <c r="D37" s="25">
        <v>10</v>
      </c>
      <c r="E37" s="149" t="s">
        <v>20</v>
      </c>
      <c r="F37" s="6">
        <v>40</v>
      </c>
      <c r="G37" s="24">
        <v>1000</v>
      </c>
      <c r="H37" s="171" t="s">
        <v>20</v>
      </c>
      <c r="I37" s="39" t="s">
        <v>20</v>
      </c>
      <c r="J37" s="18" t="s">
        <v>20</v>
      </c>
      <c r="K37" s="18" t="s">
        <v>20</v>
      </c>
      <c r="L37" s="18" t="s">
        <v>20</v>
      </c>
      <c r="M37" s="40" t="s">
        <v>20</v>
      </c>
      <c r="N37" s="39" t="s">
        <v>20</v>
      </c>
      <c r="O37" s="18" t="s">
        <v>20</v>
      </c>
      <c r="P37" s="18" t="s">
        <v>20</v>
      </c>
      <c r="Q37" s="18" t="s">
        <v>20</v>
      </c>
      <c r="R37" s="18" t="s">
        <v>20</v>
      </c>
      <c r="S37" s="40" t="s">
        <v>20</v>
      </c>
      <c r="T37" s="39" t="s">
        <v>20</v>
      </c>
      <c r="U37" s="18" t="s">
        <v>20</v>
      </c>
      <c r="V37" s="18" t="s">
        <v>20</v>
      </c>
      <c r="W37" s="18" t="s">
        <v>20</v>
      </c>
      <c r="X37" s="40" t="s">
        <v>20</v>
      </c>
      <c r="Y37" s="39" t="s">
        <v>20</v>
      </c>
      <c r="Z37" s="18" t="s">
        <v>20</v>
      </c>
      <c r="AA37" s="18" t="s">
        <v>20</v>
      </c>
      <c r="AB37" s="18" t="s">
        <v>20</v>
      </c>
      <c r="AC37" s="18" t="s">
        <v>20</v>
      </c>
      <c r="AD37" s="40" t="s">
        <v>20</v>
      </c>
      <c r="AE37" s="39" t="s">
        <v>20</v>
      </c>
      <c r="AF37" s="18" t="s">
        <v>88</v>
      </c>
      <c r="AG37" s="18" t="s">
        <v>20</v>
      </c>
      <c r="AH37" s="18" t="s">
        <v>20</v>
      </c>
      <c r="AI37" s="18" t="s">
        <v>20</v>
      </c>
      <c r="AJ37" s="40" t="s">
        <v>20</v>
      </c>
      <c r="AK37" s="39" t="s">
        <v>20</v>
      </c>
      <c r="AL37" s="18" t="s">
        <v>20</v>
      </c>
      <c r="AM37" s="18" t="s">
        <v>20</v>
      </c>
      <c r="AN37" s="18" t="s">
        <v>20</v>
      </c>
      <c r="AO37" s="103" t="s">
        <v>20</v>
      </c>
      <c r="AP37" s="64" t="s">
        <v>20</v>
      </c>
      <c r="AQ37" s="18" t="s">
        <v>20</v>
      </c>
      <c r="AR37" s="18" t="s">
        <v>20</v>
      </c>
      <c r="AS37" s="40" t="s">
        <v>20</v>
      </c>
      <c r="AT37" s="64" t="s">
        <v>20</v>
      </c>
      <c r="AU37" s="65" t="s">
        <v>20</v>
      </c>
      <c r="AV37" s="75" t="s">
        <v>20</v>
      </c>
      <c r="AW37" s="39" t="s">
        <v>20</v>
      </c>
      <c r="AX37" s="40" t="s">
        <v>20</v>
      </c>
      <c r="AY37" s="64" t="s">
        <v>20</v>
      </c>
      <c r="AZ37" s="65" t="s">
        <v>20</v>
      </c>
      <c r="BA37" s="39" t="s">
        <v>20</v>
      </c>
      <c r="BB37" s="18" t="s">
        <v>20</v>
      </c>
      <c r="BC37" s="40" t="s">
        <v>20</v>
      </c>
      <c r="BD37" s="39" t="s">
        <v>20</v>
      </c>
      <c r="BE37" s="18" t="s">
        <v>20</v>
      </c>
      <c r="BF37" s="40" t="s">
        <v>20</v>
      </c>
      <c r="BG37" s="70" t="s">
        <v>20</v>
      </c>
      <c r="BH37" s="70" t="s">
        <v>20</v>
      </c>
      <c r="BI37" s="39" t="s">
        <v>20</v>
      </c>
      <c r="BJ37" s="40" t="s">
        <v>20</v>
      </c>
      <c r="BK37" s="39" t="s">
        <v>20</v>
      </c>
      <c r="BL37" s="40" t="s">
        <v>20</v>
      </c>
      <c r="BM37" s="70" t="s">
        <v>20</v>
      </c>
      <c r="BN37" s="70" t="s">
        <v>20</v>
      </c>
      <c r="BO37" s="70" t="s">
        <v>20</v>
      </c>
    </row>
    <row r="38" spans="1:67" x14ac:dyDescent="0.2">
      <c r="A38" s="87" t="s">
        <v>53</v>
      </c>
      <c r="B38" s="95" t="s">
        <v>22</v>
      </c>
      <c r="C38" s="52" t="s">
        <v>20</v>
      </c>
      <c r="D38" s="25">
        <v>10</v>
      </c>
      <c r="E38" s="149" t="s">
        <v>20</v>
      </c>
      <c r="F38" s="6">
        <v>50</v>
      </c>
      <c r="G38" s="24">
        <v>1000</v>
      </c>
      <c r="H38" s="171" t="s">
        <v>20</v>
      </c>
      <c r="I38" s="39" t="s">
        <v>20</v>
      </c>
      <c r="J38" s="18" t="s">
        <v>20</v>
      </c>
      <c r="K38" s="18" t="s">
        <v>20</v>
      </c>
      <c r="L38" s="18" t="s">
        <v>20</v>
      </c>
      <c r="M38" s="40" t="s">
        <v>20</v>
      </c>
      <c r="N38" s="39" t="s">
        <v>20</v>
      </c>
      <c r="O38" s="18" t="s">
        <v>20</v>
      </c>
      <c r="P38" s="18" t="s">
        <v>20</v>
      </c>
      <c r="Q38" s="18" t="s">
        <v>20</v>
      </c>
      <c r="R38" s="18" t="s">
        <v>20</v>
      </c>
      <c r="S38" s="40" t="s">
        <v>20</v>
      </c>
      <c r="T38" s="39" t="s">
        <v>20</v>
      </c>
      <c r="U38" s="18" t="s">
        <v>20</v>
      </c>
      <c r="V38" s="18" t="s">
        <v>20</v>
      </c>
      <c r="W38" s="18" t="s">
        <v>20</v>
      </c>
      <c r="X38" s="40" t="s">
        <v>20</v>
      </c>
      <c r="Y38" s="39" t="s">
        <v>20</v>
      </c>
      <c r="Z38" s="18" t="s">
        <v>20</v>
      </c>
      <c r="AA38" s="18" t="s">
        <v>20</v>
      </c>
      <c r="AB38" s="18" t="s">
        <v>20</v>
      </c>
      <c r="AC38" s="18" t="s">
        <v>20</v>
      </c>
      <c r="AD38" s="40" t="s">
        <v>20</v>
      </c>
      <c r="AE38" s="39" t="s">
        <v>20</v>
      </c>
      <c r="AF38" s="18" t="s">
        <v>88</v>
      </c>
      <c r="AG38" s="18" t="s">
        <v>20</v>
      </c>
      <c r="AH38" s="18" t="s">
        <v>20</v>
      </c>
      <c r="AI38" s="18" t="s">
        <v>20</v>
      </c>
      <c r="AJ38" s="40" t="s">
        <v>20</v>
      </c>
      <c r="AK38" s="39" t="s">
        <v>20</v>
      </c>
      <c r="AL38" s="18" t="s">
        <v>20</v>
      </c>
      <c r="AM38" s="18" t="s">
        <v>20</v>
      </c>
      <c r="AN38" s="18" t="s">
        <v>20</v>
      </c>
      <c r="AO38" s="103" t="s">
        <v>20</v>
      </c>
      <c r="AP38" s="64" t="s">
        <v>20</v>
      </c>
      <c r="AQ38" s="18" t="s">
        <v>20</v>
      </c>
      <c r="AR38" s="18" t="s">
        <v>20</v>
      </c>
      <c r="AS38" s="40" t="s">
        <v>20</v>
      </c>
      <c r="AT38" s="64" t="s">
        <v>20</v>
      </c>
      <c r="AU38" s="65" t="s">
        <v>20</v>
      </c>
      <c r="AV38" s="75" t="s">
        <v>20</v>
      </c>
      <c r="AW38" s="39" t="s">
        <v>20</v>
      </c>
      <c r="AX38" s="40" t="s">
        <v>20</v>
      </c>
      <c r="AY38" s="64" t="s">
        <v>20</v>
      </c>
      <c r="AZ38" s="65" t="s">
        <v>20</v>
      </c>
      <c r="BA38" s="39" t="s">
        <v>20</v>
      </c>
      <c r="BB38" s="18" t="s">
        <v>20</v>
      </c>
      <c r="BC38" s="40" t="s">
        <v>20</v>
      </c>
      <c r="BD38" s="39" t="s">
        <v>20</v>
      </c>
      <c r="BE38" s="18" t="s">
        <v>20</v>
      </c>
      <c r="BF38" s="40" t="s">
        <v>20</v>
      </c>
      <c r="BG38" s="70" t="s">
        <v>20</v>
      </c>
      <c r="BH38" s="70" t="s">
        <v>20</v>
      </c>
      <c r="BI38" s="39" t="s">
        <v>20</v>
      </c>
      <c r="BJ38" s="40" t="s">
        <v>20</v>
      </c>
      <c r="BK38" s="39" t="s">
        <v>20</v>
      </c>
      <c r="BL38" s="40" t="s">
        <v>20</v>
      </c>
      <c r="BM38" s="70" t="s">
        <v>20</v>
      </c>
      <c r="BN38" s="70" t="s">
        <v>20</v>
      </c>
      <c r="BO38" s="70" t="s">
        <v>20</v>
      </c>
    </row>
    <row r="39" spans="1:67" x14ac:dyDescent="0.2">
      <c r="A39" s="87" t="s">
        <v>54</v>
      </c>
      <c r="B39" s="95" t="s">
        <v>22</v>
      </c>
      <c r="C39" s="52" t="s">
        <v>20</v>
      </c>
      <c r="D39" s="25" t="s">
        <v>20</v>
      </c>
      <c r="E39" s="149" t="s">
        <v>20</v>
      </c>
      <c r="F39" s="6" t="s">
        <v>20</v>
      </c>
      <c r="G39" s="24" t="s">
        <v>20</v>
      </c>
      <c r="H39" s="171" t="s">
        <v>20</v>
      </c>
      <c r="I39" s="39" t="s">
        <v>20</v>
      </c>
      <c r="J39" s="18" t="s">
        <v>20</v>
      </c>
      <c r="K39" s="18" t="s">
        <v>20</v>
      </c>
      <c r="L39" s="18" t="s">
        <v>20</v>
      </c>
      <c r="M39" s="40" t="s">
        <v>20</v>
      </c>
      <c r="N39" s="39" t="s">
        <v>20</v>
      </c>
      <c r="O39" s="18" t="s">
        <v>20</v>
      </c>
      <c r="P39" s="18" t="s">
        <v>20</v>
      </c>
      <c r="Q39" s="18" t="s">
        <v>20</v>
      </c>
      <c r="R39" s="18" t="s">
        <v>20</v>
      </c>
      <c r="S39" s="40" t="s">
        <v>20</v>
      </c>
      <c r="T39" s="39" t="s">
        <v>20</v>
      </c>
      <c r="U39" s="18" t="s">
        <v>20</v>
      </c>
      <c r="V39" s="18" t="s">
        <v>20</v>
      </c>
      <c r="W39" s="18" t="s">
        <v>20</v>
      </c>
      <c r="X39" s="40" t="s">
        <v>20</v>
      </c>
      <c r="Y39" s="39" t="s">
        <v>20</v>
      </c>
      <c r="Z39" s="18" t="s">
        <v>20</v>
      </c>
      <c r="AA39" s="18" t="s">
        <v>20</v>
      </c>
      <c r="AB39" s="18" t="s">
        <v>20</v>
      </c>
      <c r="AC39" s="18" t="s">
        <v>20</v>
      </c>
      <c r="AD39" s="40" t="s">
        <v>20</v>
      </c>
      <c r="AE39" s="39" t="s">
        <v>20</v>
      </c>
      <c r="AF39" s="18" t="s">
        <v>88</v>
      </c>
      <c r="AG39" s="18" t="s">
        <v>20</v>
      </c>
      <c r="AH39" s="18" t="s">
        <v>20</v>
      </c>
      <c r="AI39" s="18" t="s">
        <v>20</v>
      </c>
      <c r="AJ39" s="40" t="s">
        <v>20</v>
      </c>
      <c r="AK39" s="39" t="s">
        <v>20</v>
      </c>
      <c r="AL39" s="18" t="s">
        <v>20</v>
      </c>
      <c r="AM39" s="18" t="s">
        <v>20</v>
      </c>
      <c r="AN39" s="18" t="s">
        <v>20</v>
      </c>
      <c r="AO39" s="103" t="s">
        <v>20</v>
      </c>
      <c r="AP39" s="64" t="s">
        <v>20</v>
      </c>
      <c r="AQ39" s="18" t="s">
        <v>20</v>
      </c>
      <c r="AR39" s="18" t="s">
        <v>20</v>
      </c>
      <c r="AS39" s="40" t="s">
        <v>20</v>
      </c>
      <c r="AT39" s="64" t="s">
        <v>20</v>
      </c>
      <c r="AU39" s="65" t="s">
        <v>20</v>
      </c>
      <c r="AV39" s="75" t="s">
        <v>20</v>
      </c>
      <c r="AW39" s="39" t="s">
        <v>20</v>
      </c>
      <c r="AX39" s="40" t="s">
        <v>20</v>
      </c>
      <c r="AY39" s="64" t="s">
        <v>20</v>
      </c>
      <c r="AZ39" s="65" t="s">
        <v>20</v>
      </c>
      <c r="BA39" s="39" t="s">
        <v>20</v>
      </c>
      <c r="BB39" s="18" t="s">
        <v>20</v>
      </c>
      <c r="BC39" s="40" t="s">
        <v>20</v>
      </c>
      <c r="BD39" s="39" t="s">
        <v>20</v>
      </c>
      <c r="BE39" s="18" t="s">
        <v>20</v>
      </c>
      <c r="BF39" s="40" t="s">
        <v>20</v>
      </c>
      <c r="BG39" s="70" t="s">
        <v>20</v>
      </c>
      <c r="BH39" s="70" t="s">
        <v>20</v>
      </c>
      <c r="BI39" s="39" t="s">
        <v>20</v>
      </c>
      <c r="BJ39" s="40" t="s">
        <v>20</v>
      </c>
      <c r="BK39" s="39" t="s">
        <v>20</v>
      </c>
      <c r="BL39" s="40" t="s">
        <v>20</v>
      </c>
      <c r="BM39" s="70" t="s">
        <v>20</v>
      </c>
      <c r="BN39" s="70" t="s">
        <v>20</v>
      </c>
      <c r="BO39" s="70" t="s">
        <v>20</v>
      </c>
    </row>
    <row r="40" spans="1:67" x14ac:dyDescent="0.2">
      <c r="A40" s="87" t="s">
        <v>55</v>
      </c>
      <c r="B40" s="95" t="s">
        <v>22</v>
      </c>
      <c r="C40" s="52" t="s">
        <v>20</v>
      </c>
      <c r="D40" s="25" t="s">
        <v>20</v>
      </c>
      <c r="E40" s="149" t="s">
        <v>20</v>
      </c>
      <c r="F40" s="6" t="s">
        <v>20</v>
      </c>
      <c r="G40" s="24" t="s">
        <v>20</v>
      </c>
      <c r="H40" s="171" t="s">
        <v>20</v>
      </c>
      <c r="I40" s="39" t="s">
        <v>20</v>
      </c>
      <c r="J40" s="18" t="s">
        <v>20</v>
      </c>
      <c r="K40" s="18" t="s">
        <v>20</v>
      </c>
      <c r="L40" s="18" t="s">
        <v>20</v>
      </c>
      <c r="M40" s="40" t="s">
        <v>20</v>
      </c>
      <c r="N40" s="39" t="s">
        <v>20</v>
      </c>
      <c r="O40" s="18" t="s">
        <v>20</v>
      </c>
      <c r="P40" s="18" t="s">
        <v>20</v>
      </c>
      <c r="Q40" s="18" t="s">
        <v>20</v>
      </c>
      <c r="R40" s="18" t="s">
        <v>20</v>
      </c>
      <c r="S40" s="40" t="s">
        <v>20</v>
      </c>
      <c r="T40" s="39" t="s">
        <v>20</v>
      </c>
      <c r="U40" s="18" t="s">
        <v>20</v>
      </c>
      <c r="V40" s="18" t="s">
        <v>20</v>
      </c>
      <c r="W40" s="18" t="s">
        <v>20</v>
      </c>
      <c r="X40" s="40" t="s">
        <v>20</v>
      </c>
      <c r="Y40" s="39" t="s">
        <v>20</v>
      </c>
      <c r="Z40" s="18" t="s">
        <v>20</v>
      </c>
      <c r="AA40" s="18" t="s">
        <v>20</v>
      </c>
      <c r="AB40" s="18" t="s">
        <v>20</v>
      </c>
      <c r="AC40" s="18" t="s">
        <v>20</v>
      </c>
      <c r="AD40" s="40" t="s">
        <v>20</v>
      </c>
      <c r="AE40" s="39" t="s">
        <v>20</v>
      </c>
      <c r="AF40" s="18" t="s">
        <v>88</v>
      </c>
      <c r="AG40" s="18" t="s">
        <v>20</v>
      </c>
      <c r="AH40" s="18" t="s">
        <v>20</v>
      </c>
      <c r="AI40" s="18" t="s">
        <v>20</v>
      </c>
      <c r="AJ40" s="40" t="s">
        <v>20</v>
      </c>
      <c r="AK40" s="39" t="s">
        <v>20</v>
      </c>
      <c r="AL40" s="18" t="s">
        <v>20</v>
      </c>
      <c r="AM40" s="18" t="s">
        <v>20</v>
      </c>
      <c r="AN40" s="18" t="s">
        <v>20</v>
      </c>
      <c r="AO40" s="103" t="s">
        <v>20</v>
      </c>
      <c r="AP40" s="64" t="s">
        <v>20</v>
      </c>
      <c r="AQ40" s="18" t="s">
        <v>20</v>
      </c>
      <c r="AR40" s="18" t="s">
        <v>20</v>
      </c>
      <c r="AS40" s="40" t="s">
        <v>20</v>
      </c>
      <c r="AT40" s="64" t="s">
        <v>20</v>
      </c>
      <c r="AU40" s="65" t="s">
        <v>20</v>
      </c>
      <c r="AV40" s="75" t="s">
        <v>20</v>
      </c>
      <c r="AW40" s="39" t="s">
        <v>20</v>
      </c>
      <c r="AX40" s="40" t="s">
        <v>20</v>
      </c>
      <c r="AY40" s="64" t="s">
        <v>20</v>
      </c>
      <c r="AZ40" s="65" t="s">
        <v>20</v>
      </c>
      <c r="BA40" s="39" t="s">
        <v>20</v>
      </c>
      <c r="BB40" s="18" t="s">
        <v>20</v>
      </c>
      <c r="BC40" s="40" t="s">
        <v>20</v>
      </c>
      <c r="BD40" s="39" t="s">
        <v>20</v>
      </c>
      <c r="BE40" s="18" t="s">
        <v>20</v>
      </c>
      <c r="BF40" s="40" t="s">
        <v>20</v>
      </c>
      <c r="BG40" s="70" t="s">
        <v>20</v>
      </c>
      <c r="BH40" s="70" t="s">
        <v>20</v>
      </c>
      <c r="BI40" s="39" t="s">
        <v>20</v>
      </c>
      <c r="BJ40" s="40" t="s">
        <v>20</v>
      </c>
      <c r="BK40" s="39" t="s">
        <v>20</v>
      </c>
      <c r="BL40" s="40" t="s">
        <v>20</v>
      </c>
      <c r="BM40" s="70" t="s">
        <v>20</v>
      </c>
      <c r="BN40" s="70" t="s">
        <v>20</v>
      </c>
      <c r="BO40" s="70" t="s">
        <v>20</v>
      </c>
    </row>
    <row r="41" spans="1:67" x14ac:dyDescent="0.2">
      <c r="A41" s="87" t="s">
        <v>56</v>
      </c>
      <c r="B41" s="95" t="s">
        <v>22</v>
      </c>
      <c r="C41" s="52" t="s">
        <v>20</v>
      </c>
      <c r="D41" s="25">
        <v>10</v>
      </c>
      <c r="E41" s="149" t="s">
        <v>20</v>
      </c>
      <c r="F41" s="6">
        <v>50</v>
      </c>
      <c r="G41" s="24">
        <v>1000</v>
      </c>
      <c r="H41" s="171" t="s">
        <v>20</v>
      </c>
      <c r="I41" s="39" t="s">
        <v>20</v>
      </c>
      <c r="J41" s="18" t="s">
        <v>20</v>
      </c>
      <c r="K41" s="18" t="s">
        <v>20</v>
      </c>
      <c r="L41" s="18" t="s">
        <v>20</v>
      </c>
      <c r="M41" s="40" t="s">
        <v>20</v>
      </c>
      <c r="N41" s="39" t="s">
        <v>20</v>
      </c>
      <c r="O41" s="18" t="s">
        <v>20</v>
      </c>
      <c r="P41" s="18" t="s">
        <v>20</v>
      </c>
      <c r="Q41" s="18" t="s">
        <v>20</v>
      </c>
      <c r="R41" s="18" t="s">
        <v>20</v>
      </c>
      <c r="S41" s="40" t="s">
        <v>20</v>
      </c>
      <c r="T41" s="39" t="s">
        <v>20</v>
      </c>
      <c r="U41" s="18" t="s">
        <v>20</v>
      </c>
      <c r="V41" s="18" t="s">
        <v>20</v>
      </c>
      <c r="W41" s="18" t="s">
        <v>20</v>
      </c>
      <c r="X41" s="40" t="s">
        <v>20</v>
      </c>
      <c r="Y41" s="39" t="s">
        <v>20</v>
      </c>
      <c r="Z41" s="18" t="s">
        <v>20</v>
      </c>
      <c r="AA41" s="18" t="s">
        <v>20</v>
      </c>
      <c r="AB41" s="18" t="s">
        <v>20</v>
      </c>
      <c r="AC41" s="18" t="s">
        <v>20</v>
      </c>
      <c r="AD41" s="40" t="s">
        <v>20</v>
      </c>
      <c r="AE41" s="39" t="s">
        <v>20</v>
      </c>
      <c r="AF41" s="18" t="s">
        <v>88</v>
      </c>
      <c r="AG41" s="18" t="s">
        <v>20</v>
      </c>
      <c r="AH41" s="18" t="s">
        <v>20</v>
      </c>
      <c r="AI41" s="18" t="s">
        <v>20</v>
      </c>
      <c r="AJ41" s="40" t="s">
        <v>20</v>
      </c>
      <c r="AK41" s="39" t="s">
        <v>20</v>
      </c>
      <c r="AL41" s="18" t="s">
        <v>20</v>
      </c>
      <c r="AM41" s="18" t="s">
        <v>20</v>
      </c>
      <c r="AN41" s="18" t="s">
        <v>20</v>
      </c>
      <c r="AO41" s="103" t="s">
        <v>20</v>
      </c>
      <c r="AP41" s="64" t="s">
        <v>20</v>
      </c>
      <c r="AQ41" s="18" t="s">
        <v>20</v>
      </c>
      <c r="AR41" s="18" t="s">
        <v>20</v>
      </c>
      <c r="AS41" s="40" t="s">
        <v>20</v>
      </c>
      <c r="AT41" s="64" t="s">
        <v>20</v>
      </c>
      <c r="AU41" s="65" t="s">
        <v>20</v>
      </c>
      <c r="AV41" s="75" t="s">
        <v>20</v>
      </c>
      <c r="AW41" s="64" t="s">
        <v>20</v>
      </c>
      <c r="AX41" s="40" t="s">
        <v>20</v>
      </c>
      <c r="AY41" s="64" t="s">
        <v>20</v>
      </c>
      <c r="AZ41" s="65" t="s">
        <v>20</v>
      </c>
      <c r="BA41" s="64" t="s">
        <v>20</v>
      </c>
      <c r="BB41" s="9" t="s">
        <v>20</v>
      </c>
      <c r="BC41" s="65" t="s">
        <v>20</v>
      </c>
      <c r="BD41" s="64" t="s">
        <v>20</v>
      </c>
      <c r="BE41" s="9" t="s">
        <v>20</v>
      </c>
      <c r="BF41" s="65" t="s">
        <v>20</v>
      </c>
      <c r="BG41" s="70" t="s">
        <v>20</v>
      </c>
      <c r="BH41" s="70" t="s">
        <v>20</v>
      </c>
      <c r="BI41" s="39" t="s">
        <v>20</v>
      </c>
      <c r="BJ41" s="40" t="s">
        <v>20</v>
      </c>
      <c r="BK41" s="39" t="s">
        <v>20</v>
      </c>
      <c r="BL41" s="40" t="s">
        <v>20</v>
      </c>
      <c r="BM41" s="70" t="s">
        <v>20</v>
      </c>
      <c r="BN41" s="70" t="s">
        <v>20</v>
      </c>
      <c r="BO41" s="70" t="s">
        <v>20</v>
      </c>
    </row>
    <row r="42" spans="1:67" x14ac:dyDescent="0.2">
      <c r="A42" s="87" t="s">
        <v>57</v>
      </c>
      <c r="B42" s="95" t="s">
        <v>22</v>
      </c>
      <c r="C42" s="52" t="s">
        <v>20</v>
      </c>
      <c r="D42" s="25" t="s">
        <v>20</v>
      </c>
      <c r="E42" s="149" t="s">
        <v>20</v>
      </c>
      <c r="F42" s="6" t="s">
        <v>20</v>
      </c>
      <c r="G42" s="24" t="s">
        <v>20</v>
      </c>
      <c r="H42" s="171" t="s">
        <v>20</v>
      </c>
      <c r="I42" s="39" t="s">
        <v>20</v>
      </c>
      <c r="J42" s="18" t="s">
        <v>20</v>
      </c>
      <c r="K42" s="18" t="s">
        <v>20</v>
      </c>
      <c r="L42" s="18" t="s">
        <v>20</v>
      </c>
      <c r="M42" s="40" t="s">
        <v>20</v>
      </c>
      <c r="N42" s="39" t="s">
        <v>20</v>
      </c>
      <c r="O42" s="18" t="s">
        <v>20</v>
      </c>
      <c r="P42" s="18" t="s">
        <v>20</v>
      </c>
      <c r="Q42" s="18" t="s">
        <v>20</v>
      </c>
      <c r="R42" s="18" t="s">
        <v>20</v>
      </c>
      <c r="S42" s="40" t="s">
        <v>20</v>
      </c>
      <c r="T42" s="39" t="s">
        <v>20</v>
      </c>
      <c r="U42" s="18" t="s">
        <v>20</v>
      </c>
      <c r="V42" s="18" t="s">
        <v>20</v>
      </c>
      <c r="W42" s="18" t="s">
        <v>20</v>
      </c>
      <c r="X42" s="40" t="s">
        <v>20</v>
      </c>
      <c r="Y42" s="39" t="s">
        <v>20</v>
      </c>
      <c r="Z42" s="18" t="s">
        <v>20</v>
      </c>
      <c r="AA42" s="18" t="s">
        <v>20</v>
      </c>
      <c r="AB42" s="18" t="s">
        <v>20</v>
      </c>
      <c r="AC42" s="18" t="s">
        <v>20</v>
      </c>
      <c r="AD42" s="40" t="s">
        <v>20</v>
      </c>
      <c r="AE42" s="39" t="s">
        <v>20</v>
      </c>
      <c r="AF42" s="18" t="s">
        <v>89</v>
      </c>
      <c r="AG42" s="18" t="s">
        <v>20</v>
      </c>
      <c r="AH42" s="18" t="s">
        <v>20</v>
      </c>
      <c r="AI42" s="18" t="s">
        <v>20</v>
      </c>
      <c r="AJ42" s="40" t="s">
        <v>20</v>
      </c>
      <c r="AK42" s="39" t="s">
        <v>20</v>
      </c>
      <c r="AL42" s="18" t="s">
        <v>20</v>
      </c>
      <c r="AM42" s="18" t="s">
        <v>20</v>
      </c>
      <c r="AN42" s="18" t="s">
        <v>20</v>
      </c>
      <c r="AO42" s="103" t="s">
        <v>20</v>
      </c>
      <c r="AP42" s="64" t="s">
        <v>20</v>
      </c>
      <c r="AQ42" s="18" t="s">
        <v>20</v>
      </c>
      <c r="AR42" s="18" t="s">
        <v>20</v>
      </c>
      <c r="AS42" s="40" t="s">
        <v>20</v>
      </c>
      <c r="AT42" s="64" t="s">
        <v>20</v>
      </c>
      <c r="AU42" s="65" t="s">
        <v>20</v>
      </c>
      <c r="AV42" s="75" t="s">
        <v>20</v>
      </c>
      <c r="AW42" s="64" t="s">
        <v>20</v>
      </c>
      <c r="AX42" s="40" t="s">
        <v>20</v>
      </c>
      <c r="AY42" s="64" t="s">
        <v>20</v>
      </c>
      <c r="AZ42" s="65" t="s">
        <v>20</v>
      </c>
      <c r="BA42" s="64" t="s">
        <v>20</v>
      </c>
      <c r="BB42" s="9" t="s">
        <v>20</v>
      </c>
      <c r="BC42" s="65" t="s">
        <v>20</v>
      </c>
      <c r="BD42" s="64" t="s">
        <v>20</v>
      </c>
      <c r="BE42" s="9" t="s">
        <v>20</v>
      </c>
      <c r="BF42" s="65" t="s">
        <v>20</v>
      </c>
      <c r="BG42" s="70" t="s">
        <v>20</v>
      </c>
      <c r="BH42" s="70" t="s">
        <v>20</v>
      </c>
      <c r="BI42" s="39" t="s">
        <v>20</v>
      </c>
      <c r="BJ42" s="40" t="s">
        <v>20</v>
      </c>
      <c r="BK42" s="39" t="s">
        <v>20</v>
      </c>
      <c r="BL42" s="40" t="s">
        <v>20</v>
      </c>
      <c r="BM42" s="70" t="s">
        <v>20</v>
      </c>
      <c r="BN42" s="70" t="s">
        <v>20</v>
      </c>
      <c r="BO42" s="70" t="s">
        <v>20</v>
      </c>
    </row>
    <row r="43" spans="1:67" x14ac:dyDescent="0.2">
      <c r="A43" s="87" t="s">
        <v>58</v>
      </c>
      <c r="B43" s="95" t="s">
        <v>22</v>
      </c>
      <c r="C43" s="52" t="s">
        <v>20</v>
      </c>
      <c r="D43" s="25" t="s">
        <v>20</v>
      </c>
      <c r="E43" s="149" t="s">
        <v>20</v>
      </c>
      <c r="F43" s="6" t="s">
        <v>20</v>
      </c>
      <c r="G43" s="24">
        <v>2500</v>
      </c>
      <c r="H43" s="171" t="s">
        <v>20</v>
      </c>
      <c r="I43" s="39" t="s">
        <v>20</v>
      </c>
      <c r="J43" s="18" t="s">
        <v>20</v>
      </c>
      <c r="K43" s="18" t="s">
        <v>20</v>
      </c>
      <c r="L43" s="18" t="s">
        <v>20</v>
      </c>
      <c r="M43" s="40" t="s">
        <v>20</v>
      </c>
      <c r="N43" s="39" t="s">
        <v>20</v>
      </c>
      <c r="O43" s="18" t="s">
        <v>20</v>
      </c>
      <c r="P43" s="18" t="s">
        <v>20</v>
      </c>
      <c r="Q43" s="18" t="s">
        <v>20</v>
      </c>
      <c r="R43" s="18" t="s">
        <v>20</v>
      </c>
      <c r="S43" s="40" t="s">
        <v>20</v>
      </c>
      <c r="T43" s="39" t="s">
        <v>20</v>
      </c>
      <c r="U43" s="18" t="s">
        <v>20</v>
      </c>
      <c r="V43" s="18" t="s">
        <v>20</v>
      </c>
      <c r="W43" s="18" t="s">
        <v>20</v>
      </c>
      <c r="X43" s="40" t="s">
        <v>20</v>
      </c>
      <c r="Y43" s="39" t="s">
        <v>20</v>
      </c>
      <c r="Z43" s="18" t="s">
        <v>20</v>
      </c>
      <c r="AA43" s="18" t="s">
        <v>20</v>
      </c>
      <c r="AB43" s="18" t="s">
        <v>20</v>
      </c>
      <c r="AC43" s="18" t="s">
        <v>20</v>
      </c>
      <c r="AD43" s="40" t="s">
        <v>20</v>
      </c>
      <c r="AE43" s="39" t="s">
        <v>157</v>
      </c>
      <c r="AF43" s="18" t="s">
        <v>182</v>
      </c>
      <c r="AG43" s="18" t="s">
        <v>20</v>
      </c>
      <c r="AH43" s="18" t="s">
        <v>20</v>
      </c>
      <c r="AI43" s="18" t="s">
        <v>20</v>
      </c>
      <c r="AJ43" s="40" t="s">
        <v>20</v>
      </c>
      <c r="AK43" s="39" t="s">
        <v>20</v>
      </c>
      <c r="AL43" s="18" t="s">
        <v>20</v>
      </c>
      <c r="AM43" s="18" t="s">
        <v>20</v>
      </c>
      <c r="AN43" s="18" t="s">
        <v>20</v>
      </c>
      <c r="AO43" s="103" t="s">
        <v>20</v>
      </c>
      <c r="AP43" s="37" t="s">
        <v>215</v>
      </c>
      <c r="AQ43" s="23" t="s">
        <v>20</v>
      </c>
      <c r="AR43" s="18" t="s">
        <v>20</v>
      </c>
      <c r="AS43" s="36" t="s">
        <v>20</v>
      </c>
      <c r="AT43" s="37" t="s">
        <v>215</v>
      </c>
      <c r="AU43" s="38" t="s">
        <v>20</v>
      </c>
      <c r="AV43" s="72" t="s">
        <v>215</v>
      </c>
      <c r="AW43" s="37" t="s">
        <v>215</v>
      </c>
      <c r="AX43" s="36" t="s">
        <v>20</v>
      </c>
      <c r="AY43" s="37" t="s">
        <v>20</v>
      </c>
      <c r="AZ43" s="38" t="s">
        <v>215</v>
      </c>
      <c r="BA43" s="37" t="s">
        <v>215</v>
      </c>
      <c r="BB43" s="7" t="s">
        <v>20</v>
      </c>
      <c r="BC43" s="38" t="s">
        <v>20</v>
      </c>
      <c r="BD43" s="37" t="s">
        <v>221</v>
      </c>
      <c r="BE43" s="7" t="s">
        <v>20</v>
      </c>
      <c r="BF43" s="38" t="s">
        <v>20</v>
      </c>
      <c r="BG43" s="70" t="s">
        <v>20</v>
      </c>
      <c r="BH43" s="70" t="s">
        <v>20</v>
      </c>
      <c r="BI43" s="39" t="s">
        <v>20</v>
      </c>
      <c r="BJ43" s="40" t="s">
        <v>20</v>
      </c>
      <c r="BK43" s="39" t="s">
        <v>20</v>
      </c>
      <c r="BL43" s="40" t="s">
        <v>20</v>
      </c>
      <c r="BM43" s="70" t="s">
        <v>20</v>
      </c>
      <c r="BN43" s="70" t="s">
        <v>20</v>
      </c>
      <c r="BO43" s="70" t="s">
        <v>20</v>
      </c>
    </row>
    <row r="44" spans="1:67" x14ac:dyDescent="0.2">
      <c r="A44" s="87" t="s">
        <v>59</v>
      </c>
      <c r="B44" s="95" t="s">
        <v>22</v>
      </c>
      <c r="C44" s="52" t="s">
        <v>20</v>
      </c>
      <c r="D44" s="25" t="s">
        <v>20</v>
      </c>
      <c r="E44" s="149" t="s">
        <v>20</v>
      </c>
      <c r="F44" s="6" t="s">
        <v>20</v>
      </c>
      <c r="G44" s="24" t="s">
        <v>20</v>
      </c>
      <c r="H44" s="171" t="s">
        <v>20</v>
      </c>
      <c r="I44" s="39" t="s">
        <v>20</v>
      </c>
      <c r="J44" s="18" t="s">
        <v>20</v>
      </c>
      <c r="K44" s="18" t="s">
        <v>20</v>
      </c>
      <c r="L44" s="18" t="s">
        <v>20</v>
      </c>
      <c r="M44" s="40" t="s">
        <v>20</v>
      </c>
      <c r="N44" s="39" t="s">
        <v>20</v>
      </c>
      <c r="O44" s="18" t="s">
        <v>20</v>
      </c>
      <c r="P44" s="18" t="s">
        <v>20</v>
      </c>
      <c r="Q44" s="18" t="s">
        <v>20</v>
      </c>
      <c r="R44" s="18" t="s">
        <v>20</v>
      </c>
      <c r="S44" s="40" t="s">
        <v>20</v>
      </c>
      <c r="T44" s="39" t="s">
        <v>20</v>
      </c>
      <c r="U44" s="18" t="s">
        <v>20</v>
      </c>
      <c r="V44" s="18" t="s">
        <v>20</v>
      </c>
      <c r="W44" s="18" t="s">
        <v>20</v>
      </c>
      <c r="X44" s="40" t="s">
        <v>20</v>
      </c>
      <c r="Y44" s="39" t="s">
        <v>20</v>
      </c>
      <c r="Z44" s="18" t="s">
        <v>20</v>
      </c>
      <c r="AA44" s="18" t="s">
        <v>20</v>
      </c>
      <c r="AB44" s="18" t="s">
        <v>20</v>
      </c>
      <c r="AC44" s="18" t="s">
        <v>20</v>
      </c>
      <c r="AD44" s="40" t="s">
        <v>20</v>
      </c>
      <c r="AE44" s="39" t="s">
        <v>157</v>
      </c>
      <c r="AF44" s="18" t="s">
        <v>182</v>
      </c>
      <c r="AG44" s="18" t="s">
        <v>20</v>
      </c>
      <c r="AH44" s="18" t="s">
        <v>20</v>
      </c>
      <c r="AI44" s="18" t="s">
        <v>20</v>
      </c>
      <c r="AJ44" s="40" t="s">
        <v>20</v>
      </c>
      <c r="AK44" s="39" t="s">
        <v>20</v>
      </c>
      <c r="AL44" s="18" t="s">
        <v>20</v>
      </c>
      <c r="AM44" s="18" t="s">
        <v>20</v>
      </c>
      <c r="AN44" s="18" t="s">
        <v>20</v>
      </c>
      <c r="AO44" s="103" t="s">
        <v>20</v>
      </c>
      <c r="AP44" s="39" t="s">
        <v>20</v>
      </c>
      <c r="AQ44" s="18" t="s">
        <v>20</v>
      </c>
      <c r="AR44" s="18" t="s">
        <v>20</v>
      </c>
      <c r="AS44" s="40" t="s">
        <v>20</v>
      </c>
      <c r="AT44" s="39" t="s">
        <v>20</v>
      </c>
      <c r="AU44" s="40" t="s">
        <v>20</v>
      </c>
      <c r="AV44" s="70" t="s">
        <v>20</v>
      </c>
      <c r="AW44" s="64" t="s">
        <v>20</v>
      </c>
      <c r="AX44" s="40" t="s">
        <v>20</v>
      </c>
      <c r="AY44" s="39" t="s">
        <v>20</v>
      </c>
      <c r="AZ44" s="40" t="s">
        <v>20</v>
      </c>
      <c r="BA44" s="64" t="s">
        <v>20</v>
      </c>
      <c r="BB44" s="9" t="s">
        <v>20</v>
      </c>
      <c r="BC44" s="65" t="s">
        <v>20</v>
      </c>
      <c r="BD44" s="64" t="s">
        <v>20</v>
      </c>
      <c r="BE44" s="9" t="s">
        <v>20</v>
      </c>
      <c r="BF44" s="65" t="s">
        <v>20</v>
      </c>
      <c r="BG44" s="70" t="s">
        <v>20</v>
      </c>
      <c r="BH44" s="70" t="s">
        <v>20</v>
      </c>
      <c r="BI44" s="39" t="s">
        <v>20</v>
      </c>
      <c r="BJ44" s="40" t="s">
        <v>20</v>
      </c>
      <c r="BK44" s="39" t="s">
        <v>20</v>
      </c>
      <c r="BL44" s="40" t="s">
        <v>20</v>
      </c>
      <c r="BM44" s="70" t="s">
        <v>20</v>
      </c>
      <c r="BN44" s="70" t="s">
        <v>20</v>
      </c>
      <c r="BO44" s="70" t="s">
        <v>20</v>
      </c>
    </row>
    <row r="45" spans="1:67" x14ac:dyDescent="0.2">
      <c r="A45" s="87" t="s">
        <v>60</v>
      </c>
      <c r="B45" s="95" t="s">
        <v>22</v>
      </c>
      <c r="C45" s="52" t="s">
        <v>20</v>
      </c>
      <c r="D45" s="25" t="s">
        <v>20</v>
      </c>
      <c r="E45" s="149" t="s">
        <v>20</v>
      </c>
      <c r="F45" s="6" t="s">
        <v>20</v>
      </c>
      <c r="G45" s="24" t="s">
        <v>20</v>
      </c>
      <c r="H45" s="171" t="s">
        <v>20</v>
      </c>
      <c r="I45" s="39" t="s">
        <v>20</v>
      </c>
      <c r="J45" s="18" t="s">
        <v>20</v>
      </c>
      <c r="K45" s="18" t="s">
        <v>20</v>
      </c>
      <c r="L45" s="18" t="s">
        <v>20</v>
      </c>
      <c r="M45" s="40" t="s">
        <v>20</v>
      </c>
      <c r="N45" s="39" t="s">
        <v>20</v>
      </c>
      <c r="O45" s="18" t="s">
        <v>20</v>
      </c>
      <c r="P45" s="18" t="s">
        <v>20</v>
      </c>
      <c r="Q45" s="18" t="s">
        <v>20</v>
      </c>
      <c r="R45" s="18" t="s">
        <v>20</v>
      </c>
      <c r="S45" s="40" t="s">
        <v>20</v>
      </c>
      <c r="T45" s="39" t="s">
        <v>20</v>
      </c>
      <c r="U45" s="18" t="s">
        <v>20</v>
      </c>
      <c r="V45" s="18" t="s">
        <v>20</v>
      </c>
      <c r="W45" s="18" t="s">
        <v>20</v>
      </c>
      <c r="X45" s="40" t="s">
        <v>20</v>
      </c>
      <c r="Y45" s="39" t="s">
        <v>20</v>
      </c>
      <c r="Z45" s="18" t="s">
        <v>20</v>
      </c>
      <c r="AA45" s="18" t="s">
        <v>20</v>
      </c>
      <c r="AB45" s="18" t="s">
        <v>20</v>
      </c>
      <c r="AC45" s="18" t="s">
        <v>20</v>
      </c>
      <c r="AD45" s="40" t="s">
        <v>20</v>
      </c>
      <c r="AE45" s="39" t="s">
        <v>157</v>
      </c>
      <c r="AF45" s="18" t="s">
        <v>182</v>
      </c>
      <c r="AG45" s="18" t="s">
        <v>20</v>
      </c>
      <c r="AH45" s="18" t="s">
        <v>20</v>
      </c>
      <c r="AI45" s="18" t="s">
        <v>20</v>
      </c>
      <c r="AJ45" s="40" t="s">
        <v>20</v>
      </c>
      <c r="AK45" s="39" t="s">
        <v>20</v>
      </c>
      <c r="AL45" s="18" t="s">
        <v>20</v>
      </c>
      <c r="AM45" s="18" t="s">
        <v>20</v>
      </c>
      <c r="AN45" s="18" t="s">
        <v>20</v>
      </c>
      <c r="AO45" s="103" t="s">
        <v>20</v>
      </c>
      <c r="AP45" s="39" t="s">
        <v>20</v>
      </c>
      <c r="AQ45" s="18" t="s">
        <v>20</v>
      </c>
      <c r="AR45" s="18" t="s">
        <v>20</v>
      </c>
      <c r="AS45" s="40" t="s">
        <v>20</v>
      </c>
      <c r="AT45" s="39" t="s">
        <v>20</v>
      </c>
      <c r="AU45" s="40" t="s">
        <v>20</v>
      </c>
      <c r="AV45" s="70" t="s">
        <v>20</v>
      </c>
      <c r="AW45" s="39" t="s">
        <v>20</v>
      </c>
      <c r="AX45" s="40" t="s">
        <v>20</v>
      </c>
      <c r="AY45" s="39" t="s">
        <v>20</v>
      </c>
      <c r="AZ45" s="40" t="s">
        <v>20</v>
      </c>
      <c r="BA45" s="39" t="s">
        <v>20</v>
      </c>
      <c r="BB45" s="18" t="s">
        <v>20</v>
      </c>
      <c r="BC45" s="40" t="s">
        <v>20</v>
      </c>
      <c r="BD45" s="39" t="s">
        <v>20</v>
      </c>
      <c r="BE45" s="18" t="s">
        <v>20</v>
      </c>
      <c r="BF45" s="40" t="s">
        <v>20</v>
      </c>
      <c r="BG45" s="70" t="s">
        <v>20</v>
      </c>
      <c r="BH45" s="70" t="s">
        <v>20</v>
      </c>
      <c r="BI45" s="39" t="s">
        <v>20</v>
      </c>
      <c r="BJ45" s="40" t="s">
        <v>20</v>
      </c>
      <c r="BK45" s="39" t="s">
        <v>20</v>
      </c>
      <c r="BL45" s="40" t="s">
        <v>20</v>
      </c>
      <c r="BM45" s="70" t="s">
        <v>20</v>
      </c>
      <c r="BN45" s="70" t="s">
        <v>20</v>
      </c>
      <c r="BO45" s="70" t="s">
        <v>20</v>
      </c>
    </row>
    <row r="46" spans="1:67" x14ac:dyDescent="0.2">
      <c r="A46" s="87" t="s">
        <v>61</v>
      </c>
      <c r="B46" s="95" t="s">
        <v>22</v>
      </c>
      <c r="C46" s="52" t="s">
        <v>20</v>
      </c>
      <c r="D46" s="25" t="s">
        <v>20</v>
      </c>
      <c r="E46" s="149" t="s">
        <v>20</v>
      </c>
      <c r="F46" s="6" t="s">
        <v>20</v>
      </c>
      <c r="G46" s="24" t="s">
        <v>20</v>
      </c>
      <c r="H46" s="171" t="s">
        <v>20</v>
      </c>
      <c r="I46" s="39" t="s">
        <v>20</v>
      </c>
      <c r="J46" s="18" t="s">
        <v>20</v>
      </c>
      <c r="K46" s="18" t="s">
        <v>20</v>
      </c>
      <c r="L46" s="18" t="s">
        <v>20</v>
      </c>
      <c r="M46" s="40" t="s">
        <v>20</v>
      </c>
      <c r="N46" s="39" t="s">
        <v>20</v>
      </c>
      <c r="O46" s="18" t="s">
        <v>20</v>
      </c>
      <c r="P46" s="18" t="s">
        <v>20</v>
      </c>
      <c r="Q46" s="18" t="s">
        <v>20</v>
      </c>
      <c r="R46" s="18" t="s">
        <v>20</v>
      </c>
      <c r="S46" s="40" t="s">
        <v>20</v>
      </c>
      <c r="T46" s="39" t="s">
        <v>20</v>
      </c>
      <c r="U46" s="18" t="s">
        <v>20</v>
      </c>
      <c r="V46" s="18" t="s">
        <v>20</v>
      </c>
      <c r="W46" s="18" t="s">
        <v>20</v>
      </c>
      <c r="X46" s="40" t="s">
        <v>20</v>
      </c>
      <c r="Y46" s="39" t="s">
        <v>20</v>
      </c>
      <c r="Z46" s="18" t="s">
        <v>20</v>
      </c>
      <c r="AA46" s="18" t="s">
        <v>20</v>
      </c>
      <c r="AB46" s="18" t="s">
        <v>20</v>
      </c>
      <c r="AC46" s="18" t="s">
        <v>20</v>
      </c>
      <c r="AD46" s="40" t="s">
        <v>20</v>
      </c>
      <c r="AE46" s="39" t="s">
        <v>157</v>
      </c>
      <c r="AF46" s="18" t="s">
        <v>182</v>
      </c>
      <c r="AG46" s="18" t="s">
        <v>20</v>
      </c>
      <c r="AH46" s="18" t="s">
        <v>20</v>
      </c>
      <c r="AI46" s="18" t="s">
        <v>20</v>
      </c>
      <c r="AJ46" s="40" t="s">
        <v>20</v>
      </c>
      <c r="AK46" s="39" t="s">
        <v>20</v>
      </c>
      <c r="AL46" s="18" t="s">
        <v>20</v>
      </c>
      <c r="AM46" s="18" t="s">
        <v>20</v>
      </c>
      <c r="AN46" s="18" t="s">
        <v>20</v>
      </c>
      <c r="AO46" s="103" t="s">
        <v>20</v>
      </c>
      <c r="AP46" s="39" t="s">
        <v>20</v>
      </c>
      <c r="AQ46" s="18" t="s">
        <v>20</v>
      </c>
      <c r="AR46" s="18" t="s">
        <v>20</v>
      </c>
      <c r="AS46" s="40" t="s">
        <v>20</v>
      </c>
      <c r="AT46" s="39" t="s">
        <v>20</v>
      </c>
      <c r="AU46" s="40" t="s">
        <v>20</v>
      </c>
      <c r="AV46" s="70" t="s">
        <v>20</v>
      </c>
      <c r="AW46" s="39" t="s">
        <v>20</v>
      </c>
      <c r="AX46" s="40" t="s">
        <v>20</v>
      </c>
      <c r="AY46" s="39" t="s">
        <v>20</v>
      </c>
      <c r="AZ46" s="40" t="s">
        <v>20</v>
      </c>
      <c r="BA46" s="39" t="s">
        <v>20</v>
      </c>
      <c r="BB46" s="18" t="s">
        <v>20</v>
      </c>
      <c r="BC46" s="40" t="s">
        <v>20</v>
      </c>
      <c r="BD46" s="39" t="s">
        <v>20</v>
      </c>
      <c r="BE46" s="18" t="s">
        <v>20</v>
      </c>
      <c r="BF46" s="40" t="s">
        <v>20</v>
      </c>
      <c r="BG46" s="70" t="s">
        <v>20</v>
      </c>
      <c r="BH46" s="70" t="s">
        <v>20</v>
      </c>
      <c r="BI46" s="39" t="s">
        <v>20</v>
      </c>
      <c r="BJ46" s="40" t="s">
        <v>20</v>
      </c>
      <c r="BK46" s="39" t="s">
        <v>20</v>
      </c>
      <c r="BL46" s="40" t="s">
        <v>20</v>
      </c>
      <c r="BM46" s="70" t="s">
        <v>20</v>
      </c>
      <c r="BN46" s="70" t="s">
        <v>20</v>
      </c>
      <c r="BO46" s="70" t="s">
        <v>20</v>
      </c>
    </row>
    <row r="47" spans="1:67" x14ac:dyDescent="0.2">
      <c r="A47" s="87" t="s">
        <v>62</v>
      </c>
      <c r="B47" s="95" t="s">
        <v>22</v>
      </c>
      <c r="C47" s="52" t="s">
        <v>20</v>
      </c>
      <c r="D47" s="25" t="s">
        <v>20</v>
      </c>
      <c r="E47" s="149" t="s">
        <v>20</v>
      </c>
      <c r="F47" s="6" t="s">
        <v>20</v>
      </c>
      <c r="G47" s="24" t="s">
        <v>20</v>
      </c>
      <c r="H47" s="171" t="s">
        <v>20</v>
      </c>
      <c r="I47" s="39" t="s">
        <v>20</v>
      </c>
      <c r="J47" s="18" t="s">
        <v>20</v>
      </c>
      <c r="K47" s="18" t="s">
        <v>20</v>
      </c>
      <c r="L47" s="18" t="s">
        <v>20</v>
      </c>
      <c r="M47" s="40" t="s">
        <v>20</v>
      </c>
      <c r="N47" s="39" t="s">
        <v>20</v>
      </c>
      <c r="O47" s="18" t="s">
        <v>20</v>
      </c>
      <c r="P47" s="18" t="s">
        <v>20</v>
      </c>
      <c r="Q47" s="18" t="s">
        <v>20</v>
      </c>
      <c r="R47" s="18" t="s">
        <v>20</v>
      </c>
      <c r="S47" s="40" t="s">
        <v>20</v>
      </c>
      <c r="T47" s="39" t="s">
        <v>20</v>
      </c>
      <c r="U47" s="18" t="s">
        <v>20</v>
      </c>
      <c r="V47" s="18" t="s">
        <v>20</v>
      </c>
      <c r="W47" s="18" t="s">
        <v>20</v>
      </c>
      <c r="X47" s="40" t="s">
        <v>20</v>
      </c>
      <c r="Y47" s="39" t="s">
        <v>20</v>
      </c>
      <c r="Z47" s="18" t="s">
        <v>20</v>
      </c>
      <c r="AA47" s="18" t="s">
        <v>20</v>
      </c>
      <c r="AB47" s="18" t="s">
        <v>20</v>
      </c>
      <c r="AC47" s="18" t="s">
        <v>20</v>
      </c>
      <c r="AD47" s="40" t="s">
        <v>20</v>
      </c>
      <c r="AE47" s="39">
        <v>0.75</v>
      </c>
      <c r="AF47" s="18" t="s">
        <v>182</v>
      </c>
      <c r="AG47" s="18" t="s">
        <v>20</v>
      </c>
      <c r="AH47" s="18" t="s">
        <v>20</v>
      </c>
      <c r="AI47" s="18" t="s">
        <v>20</v>
      </c>
      <c r="AJ47" s="40" t="s">
        <v>20</v>
      </c>
      <c r="AK47" s="39" t="s">
        <v>20</v>
      </c>
      <c r="AL47" s="18" t="s">
        <v>20</v>
      </c>
      <c r="AM47" s="18" t="s">
        <v>20</v>
      </c>
      <c r="AN47" s="18" t="s">
        <v>20</v>
      </c>
      <c r="AO47" s="103" t="s">
        <v>20</v>
      </c>
      <c r="AP47" s="39" t="s">
        <v>20</v>
      </c>
      <c r="AQ47" s="18" t="s">
        <v>20</v>
      </c>
      <c r="AR47" s="18" t="s">
        <v>20</v>
      </c>
      <c r="AS47" s="40" t="s">
        <v>20</v>
      </c>
      <c r="AT47" s="39" t="s">
        <v>20</v>
      </c>
      <c r="AU47" s="40" t="s">
        <v>20</v>
      </c>
      <c r="AV47" s="70" t="s">
        <v>20</v>
      </c>
      <c r="AW47" s="39" t="s">
        <v>20</v>
      </c>
      <c r="AX47" s="40" t="s">
        <v>20</v>
      </c>
      <c r="AY47" s="39" t="s">
        <v>20</v>
      </c>
      <c r="AZ47" s="40" t="s">
        <v>20</v>
      </c>
      <c r="BA47" s="39" t="s">
        <v>20</v>
      </c>
      <c r="BB47" s="18" t="s">
        <v>20</v>
      </c>
      <c r="BC47" s="40" t="s">
        <v>20</v>
      </c>
      <c r="BD47" s="39" t="s">
        <v>20</v>
      </c>
      <c r="BE47" s="18" t="s">
        <v>20</v>
      </c>
      <c r="BF47" s="40" t="s">
        <v>20</v>
      </c>
      <c r="BG47" s="70" t="s">
        <v>20</v>
      </c>
      <c r="BH47" s="70" t="s">
        <v>20</v>
      </c>
      <c r="BI47" s="39" t="s">
        <v>20</v>
      </c>
      <c r="BJ47" s="40" t="s">
        <v>20</v>
      </c>
      <c r="BK47" s="39" t="s">
        <v>20</v>
      </c>
      <c r="BL47" s="40" t="s">
        <v>20</v>
      </c>
      <c r="BM47" s="70" t="s">
        <v>20</v>
      </c>
      <c r="BN47" s="70" t="s">
        <v>20</v>
      </c>
      <c r="BO47" s="70" t="s">
        <v>20</v>
      </c>
    </row>
    <row r="48" spans="1:67" x14ac:dyDescent="0.2">
      <c r="A48" s="87" t="s">
        <v>63</v>
      </c>
      <c r="B48" s="95" t="s">
        <v>22</v>
      </c>
      <c r="C48" s="52" t="s">
        <v>20</v>
      </c>
      <c r="D48" s="25" t="s">
        <v>20</v>
      </c>
      <c r="E48" s="182" t="str">
        <f ca="1">IF(ISNA(VLOOKUP($E48,[3]Kommentarer!$C$11:$I$246,5,FALSE)),"",VLOOKUP($E48,[3]Kommentarer!$C$11:$I$246,5,FALSE))</f>
        <v>12</v>
      </c>
      <c r="F48" s="6" t="s">
        <v>20</v>
      </c>
      <c r="G48" s="24" t="s">
        <v>20</v>
      </c>
      <c r="H48" s="171" t="s">
        <v>20</v>
      </c>
      <c r="I48" s="39" t="s">
        <v>20</v>
      </c>
      <c r="J48" s="18" t="s">
        <v>20</v>
      </c>
      <c r="K48" s="18" t="s">
        <v>20</v>
      </c>
      <c r="L48" s="18" t="s">
        <v>20</v>
      </c>
      <c r="M48" s="40" t="s">
        <v>20</v>
      </c>
      <c r="N48" s="39" t="s">
        <v>20</v>
      </c>
      <c r="O48" s="18" t="s">
        <v>20</v>
      </c>
      <c r="P48" s="18" t="s">
        <v>20</v>
      </c>
      <c r="Q48" s="18" t="s">
        <v>20</v>
      </c>
      <c r="R48" s="18" t="s">
        <v>20</v>
      </c>
      <c r="S48" s="40" t="s">
        <v>20</v>
      </c>
      <c r="T48" s="39" t="s">
        <v>20</v>
      </c>
      <c r="U48" s="18" t="s">
        <v>20</v>
      </c>
      <c r="V48" s="18" t="s">
        <v>20</v>
      </c>
      <c r="W48" s="18" t="s">
        <v>20</v>
      </c>
      <c r="X48" s="40" t="s">
        <v>20</v>
      </c>
      <c r="Y48" s="39" t="s">
        <v>20</v>
      </c>
      <c r="Z48" s="18" t="s">
        <v>20</v>
      </c>
      <c r="AA48" s="18" t="s">
        <v>20</v>
      </c>
      <c r="AB48" s="18" t="s">
        <v>20</v>
      </c>
      <c r="AC48" s="18" t="s">
        <v>20</v>
      </c>
      <c r="AD48" s="40" t="s">
        <v>20</v>
      </c>
      <c r="AE48" s="39" t="s">
        <v>157</v>
      </c>
      <c r="AF48" s="18" t="s">
        <v>182</v>
      </c>
      <c r="AG48" s="18" t="s">
        <v>20</v>
      </c>
      <c r="AH48" s="18" t="s">
        <v>20</v>
      </c>
      <c r="AI48" s="18" t="s">
        <v>20</v>
      </c>
      <c r="AJ48" s="40" t="s">
        <v>20</v>
      </c>
      <c r="AK48" s="39" t="s">
        <v>20</v>
      </c>
      <c r="AL48" s="18" t="s">
        <v>20</v>
      </c>
      <c r="AM48" s="18" t="s">
        <v>20</v>
      </c>
      <c r="AN48" s="18" t="s">
        <v>20</v>
      </c>
      <c r="AO48" s="103" t="s">
        <v>20</v>
      </c>
      <c r="AP48" s="39" t="s">
        <v>20</v>
      </c>
      <c r="AQ48" s="18" t="s">
        <v>20</v>
      </c>
      <c r="AR48" s="18" t="s">
        <v>20</v>
      </c>
      <c r="AS48" s="40" t="s">
        <v>20</v>
      </c>
      <c r="AT48" s="39" t="s">
        <v>20</v>
      </c>
      <c r="AU48" s="40" t="s">
        <v>20</v>
      </c>
      <c r="AV48" s="70" t="s">
        <v>20</v>
      </c>
      <c r="AW48" s="39" t="s">
        <v>20</v>
      </c>
      <c r="AX48" s="40" t="s">
        <v>20</v>
      </c>
      <c r="AY48" s="39" t="s">
        <v>20</v>
      </c>
      <c r="AZ48" s="40" t="s">
        <v>20</v>
      </c>
      <c r="BA48" s="39" t="s">
        <v>20</v>
      </c>
      <c r="BB48" s="18" t="s">
        <v>20</v>
      </c>
      <c r="BC48" s="40" t="s">
        <v>20</v>
      </c>
      <c r="BD48" s="39" t="s">
        <v>20</v>
      </c>
      <c r="BE48" s="18" t="s">
        <v>20</v>
      </c>
      <c r="BF48" s="40" t="s">
        <v>20</v>
      </c>
      <c r="BG48" s="70" t="s">
        <v>20</v>
      </c>
      <c r="BH48" s="70" t="s">
        <v>20</v>
      </c>
      <c r="BI48" s="39" t="s">
        <v>20</v>
      </c>
      <c r="BJ48" s="40" t="s">
        <v>20</v>
      </c>
      <c r="BK48" s="39" t="s">
        <v>20</v>
      </c>
      <c r="BL48" s="40" t="s">
        <v>20</v>
      </c>
      <c r="BM48" s="70" t="s">
        <v>20</v>
      </c>
      <c r="BN48" s="70" t="s">
        <v>20</v>
      </c>
      <c r="BO48" s="70" t="s">
        <v>20</v>
      </c>
    </row>
    <row r="49" spans="1:67" x14ac:dyDescent="0.2">
      <c r="A49" s="87" t="s">
        <v>64</v>
      </c>
      <c r="B49" s="95" t="s">
        <v>22</v>
      </c>
      <c r="C49" s="52" t="s">
        <v>20</v>
      </c>
      <c r="D49" s="25" t="s">
        <v>20</v>
      </c>
      <c r="E49" s="149" t="s">
        <v>20</v>
      </c>
      <c r="F49" s="6" t="s">
        <v>20</v>
      </c>
      <c r="G49" s="24" t="s">
        <v>20</v>
      </c>
      <c r="H49" s="171" t="s">
        <v>20</v>
      </c>
      <c r="I49" s="39" t="s">
        <v>20</v>
      </c>
      <c r="J49" s="18" t="s">
        <v>20</v>
      </c>
      <c r="K49" s="18" t="s">
        <v>20</v>
      </c>
      <c r="L49" s="18" t="s">
        <v>20</v>
      </c>
      <c r="M49" s="40" t="s">
        <v>20</v>
      </c>
      <c r="N49" s="39" t="s">
        <v>20</v>
      </c>
      <c r="O49" s="18" t="s">
        <v>20</v>
      </c>
      <c r="P49" s="18" t="s">
        <v>20</v>
      </c>
      <c r="Q49" s="18" t="s">
        <v>20</v>
      </c>
      <c r="R49" s="18" t="s">
        <v>20</v>
      </c>
      <c r="S49" s="40" t="s">
        <v>20</v>
      </c>
      <c r="T49" s="39" t="s">
        <v>20</v>
      </c>
      <c r="U49" s="18" t="s">
        <v>20</v>
      </c>
      <c r="V49" s="18" t="s">
        <v>20</v>
      </c>
      <c r="W49" s="18" t="s">
        <v>20</v>
      </c>
      <c r="X49" s="40" t="s">
        <v>20</v>
      </c>
      <c r="Y49" s="39" t="s">
        <v>20</v>
      </c>
      <c r="Z49" s="18" t="s">
        <v>20</v>
      </c>
      <c r="AA49" s="18" t="s">
        <v>20</v>
      </c>
      <c r="AB49" s="18" t="s">
        <v>20</v>
      </c>
      <c r="AC49" s="18" t="s">
        <v>20</v>
      </c>
      <c r="AD49" s="40" t="s">
        <v>20</v>
      </c>
      <c r="AE49" s="39" t="s">
        <v>157</v>
      </c>
      <c r="AF49" s="18" t="s">
        <v>182</v>
      </c>
      <c r="AG49" s="18" t="s">
        <v>20</v>
      </c>
      <c r="AH49" s="18" t="s">
        <v>20</v>
      </c>
      <c r="AI49" s="18" t="s">
        <v>20</v>
      </c>
      <c r="AJ49" s="40" t="s">
        <v>20</v>
      </c>
      <c r="AK49" s="39" t="s">
        <v>20</v>
      </c>
      <c r="AL49" s="18" t="s">
        <v>20</v>
      </c>
      <c r="AM49" s="18" t="s">
        <v>20</v>
      </c>
      <c r="AN49" s="18" t="s">
        <v>20</v>
      </c>
      <c r="AO49" s="103" t="s">
        <v>20</v>
      </c>
      <c r="AP49" s="39" t="s">
        <v>20</v>
      </c>
      <c r="AQ49" s="18" t="s">
        <v>20</v>
      </c>
      <c r="AR49" s="18" t="s">
        <v>20</v>
      </c>
      <c r="AS49" s="40" t="s">
        <v>20</v>
      </c>
      <c r="AT49" s="39" t="s">
        <v>20</v>
      </c>
      <c r="AU49" s="40" t="s">
        <v>20</v>
      </c>
      <c r="AV49" s="70" t="s">
        <v>20</v>
      </c>
      <c r="AW49" s="39" t="s">
        <v>20</v>
      </c>
      <c r="AX49" s="40" t="s">
        <v>20</v>
      </c>
      <c r="AY49" s="39" t="s">
        <v>20</v>
      </c>
      <c r="AZ49" s="40" t="s">
        <v>20</v>
      </c>
      <c r="BA49" s="39" t="s">
        <v>20</v>
      </c>
      <c r="BB49" s="18" t="s">
        <v>20</v>
      </c>
      <c r="BC49" s="40" t="s">
        <v>20</v>
      </c>
      <c r="BD49" s="39" t="s">
        <v>20</v>
      </c>
      <c r="BE49" s="18" t="s">
        <v>20</v>
      </c>
      <c r="BF49" s="40" t="s">
        <v>20</v>
      </c>
      <c r="BG49" s="70" t="s">
        <v>20</v>
      </c>
      <c r="BH49" s="70" t="s">
        <v>20</v>
      </c>
      <c r="BI49" s="39" t="s">
        <v>20</v>
      </c>
      <c r="BJ49" s="40" t="s">
        <v>20</v>
      </c>
      <c r="BK49" s="39" t="s">
        <v>20</v>
      </c>
      <c r="BL49" s="40" t="s">
        <v>20</v>
      </c>
      <c r="BM49" s="70" t="s">
        <v>20</v>
      </c>
      <c r="BN49" s="70" t="s">
        <v>20</v>
      </c>
      <c r="BO49" s="70" t="s">
        <v>20</v>
      </c>
    </row>
    <row r="50" spans="1:67" x14ac:dyDescent="0.2">
      <c r="A50" s="87" t="s">
        <v>65</v>
      </c>
      <c r="B50" s="95" t="s">
        <v>22</v>
      </c>
      <c r="C50" s="52" t="s">
        <v>20</v>
      </c>
      <c r="D50" s="25" t="s">
        <v>20</v>
      </c>
      <c r="E50" s="149" t="s">
        <v>20</v>
      </c>
      <c r="F50" s="6" t="s">
        <v>20</v>
      </c>
      <c r="G50" s="24" t="s">
        <v>20</v>
      </c>
      <c r="H50" s="171" t="s">
        <v>20</v>
      </c>
      <c r="I50" s="39" t="s">
        <v>20</v>
      </c>
      <c r="J50" s="18" t="s">
        <v>20</v>
      </c>
      <c r="K50" s="18" t="s">
        <v>20</v>
      </c>
      <c r="L50" s="18" t="s">
        <v>20</v>
      </c>
      <c r="M50" s="40" t="s">
        <v>20</v>
      </c>
      <c r="N50" s="39" t="s">
        <v>20</v>
      </c>
      <c r="O50" s="18" t="s">
        <v>20</v>
      </c>
      <c r="P50" s="18" t="s">
        <v>20</v>
      </c>
      <c r="Q50" s="18" t="s">
        <v>20</v>
      </c>
      <c r="R50" s="18" t="s">
        <v>20</v>
      </c>
      <c r="S50" s="40" t="s">
        <v>20</v>
      </c>
      <c r="T50" s="39" t="s">
        <v>20</v>
      </c>
      <c r="U50" s="18" t="s">
        <v>20</v>
      </c>
      <c r="V50" s="18" t="s">
        <v>20</v>
      </c>
      <c r="W50" s="18" t="s">
        <v>20</v>
      </c>
      <c r="X50" s="40" t="s">
        <v>20</v>
      </c>
      <c r="Y50" s="39" t="s">
        <v>20</v>
      </c>
      <c r="Z50" s="18" t="s">
        <v>20</v>
      </c>
      <c r="AA50" s="18" t="s">
        <v>20</v>
      </c>
      <c r="AB50" s="18" t="s">
        <v>20</v>
      </c>
      <c r="AC50" s="18" t="s">
        <v>20</v>
      </c>
      <c r="AD50" s="40" t="s">
        <v>20</v>
      </c>
      <c r="AE50" s="39">
        <v>0.66</v>
      </c>
      <c r="AF50" s="18" t="s">
        <v>182</v>
      </c>
      <c r="AG50" s="18" t="s">
        <v>20</v>
      </c>
      <c r="AH50" s="18" t="s">
        <v>20</v>
      </c>
      <c r="AI50" s="18" t="s">
        <v>20</v>
      </c>
      <c r="AJ50" s="40" t="s">
        <v>20</v>
      </c>
      <c r="AK50" s="39" t="s">
        <v>20</v>
      </c>
      <c r="AL50" s="18" t="s">
        <v>20</v>
      </c>
      <c r="AM50" s="18" t="s">
        <v>20</v>
      </c>
      <c r="AN50" s="18" t="s">
        <v>20</v>
      </c>
      <c r="AO50" s="103" t="s">
        <v>20</v>
      </c>
      <c r="AP50" s="39" t="s">
        <v>20</v>
      </c>
      <c r="AQ50" s="18" t="s">
        <v>20</v>
      </c>
      <c r="AR50" s="18" t="s">
        <v>20</v>
      </c>
      <c r="AS50" s="40" t="s">
        <v>20</v>
      </c>
      <c r="AT50" s="39" t="s">
        <v>20</v>
      </c>
      <c r="AU50" s="40" t="s">
        <v>20</v>
      </c>
      <c r="AV50" s="70" t="s">
        <v>20</v>
      </c>
      <c r="AW50" s="39" t="s">
        <v>20</v>
      </c>
      <c r="AX50" s="40" t="s">
        <v>20</v>
      </c>
      <c r="AY50" s="39" t="s">
        <v>20</v>
      </c>
      <c r="AZ50" s="40" t="s">
        <v>20</v>
      </c>
      <c r="BA50" s="39" t="s">
        <v>20</v>
      </c>
      <c r="BB50" s="18" t="s">
        <v>20</v>
      </c>
      <c r="BC50" s="40" t="s">
        <v>20</v>
      </c>
      <c r="BD50" s="39" t="s">
        <v>20</v>
      </c>
      <c r="BE50" s="18" t="s">
        <v>20</v>
      </c>
      <c r="BF50" s="40" t="s">
        <v>20</v>
      </c>
      <c r="BG50" s="70" t="s">
        <v>20</v>
      </c>
      <c r="BH50" s="70" t="s">
        <v>20</v>
      </c>
      <c r="BI50" s="39" t="s">
        <v>20</v>
      </c>
      <c r="BJ50" s="40" t="s">
        <v>20</v>
      </c>
      <c r="BK50" s="39" t="s">
        <v>20</v>
      </c>
      <c r="BL50" s="40" t="s">
        <v>20</v>
      </c>
      <c r="BM50" s="70" t="s">
        <v>20</v>
      </c>
      <c r="BN50" s="70" t="s">
        <v>20</v>
      </c>
      <c r="BO50" s="70" t="s">
        <v>20</v>
      </c>
    </row>
    <row r="51" spans="1:67" x14ac:dyDescent="0.2">
      <c r="A51" s="87" t="s">
        <v>66</v>
      </c>
      <c r="B51" s="95" t="s">
        <v>22</v>
      </c>
      <c r="C51" s="52" t="s">
        <v>20</v>
      </c>
      <c r="D51" s="25" t="s">
        <v>20</v>
      </c>
      <c r="E51" s="149" t="s">
        <v>20</v>
      </c>
      <c r="F51" s="6" t="s">
        <v>20</v>
      </c>
      <c r="G51" s="24" t="s">
        <v>20</v>
      </c>
      <c r="H51" s="171" t="s">
        <v>20</v>
      </c>
      <c r="I51" s="39" t="s">
        <v>20</v>
      </c>
      <c r="J51" s="18" t="s">
        <v>20</v>
      </c>
      <c r="K51" s="18" t="s">
        <v>20</v>
      </c>
      <c r="L51" s="18" t="s">
        <v>20</v>
      </c>
      <c r="M51" s="40" t="s">
        <v>20</v>
      </c>
      <c r="N51" s="39" t="s">
        <v>20</v>
      </c>
      <c r="O51" s="18" t="s">
        <v>20</v>
      </c>
      <c r="P51" s="18" t="s">
        <v>20</v>
      </c>
      <c r="Q51" s="18" t="s">
        <v>20</v>
      </c>
      <c r="R51" s="18" t="s">
        <v>20</v>
      </c>
      <c r="S51" s="40" t="s">
        <v>20</v>
      </c>
      <c r="T51" s="39" t="s">
        <v>20</v>
      </c>
      <c r="U51" s="18" t="s">
        <v>20</v>
      </c>
      <c r="V51" s="18" t="s">
        <v>20</v>
      </c>
      <c r="W51" s="18" t="s">
        <v>20</v>
      </c>
      <c r="X51" s="40" t="s">
        <v>20</v>
      </c>
      <c r="Y51" s="39" t="s">
        <v>20</v>
      </c>
      <c r="Z51" s="18" t="s">
        <v>20</v>
      </c>
      <c r="AA51" s="18" t="s">
        <v>20</v>
      </c>
      <c r="AB51" s="18" t="s">
        <v>20</v>
      </c>
      <c r="AC51" s="18" t="s">
        <v>20</v>
      </c>
      <c r="AD51" s="40" t="s">
        <v>20</v>
      </c>
      <c r="AE51" s="39" t="s">
        <v>96</v>
      </c>
      <c r="AF51" s="18" t="s">
        <v>135</v>
      </c>
      <c r="AG51" s="18" t="s">
        <v>20</v>
      </c>
      <c r="AH51" s="18" t="s">
        <v>20</v>
      </c>
      <c r="AI51" s="18" t="s">
        <v>20</v>
      </c>
      <c r="AJ51" s="40" t="s">
        <v>20</v>
      </c>
      <c r="AK51" s="39" t="s">
        <v>20</v>
      </c>
      <c r="AL51" s="18" t="s">
        <v>20</v>
      </c>
      <c r="AM51" s="18" t="s">
        <v>20</v>
      </c>
      <c r="AN51" s="18" t="s">
        <v>20</v>
      </c>
      <c r="AO51" s="103" t="s">
        <v>20</v>
      </c>
      <c r="AP51" s="39" t="s">
        <v>20</v>
      </c>
      <c r="AQ51" s="18" t="s">
        <v>20</v>
      </c>
      <c r="AR51" s="18" t="s">
        <v>20</v>
      </c>
      <c r="AS51" s="40" t="s">
        <v>20</v>
      </c>
      <c r="AT51" s="39" t="s">
        <v>20</v>
      </c>
      <c r="AU51" s="40" t="s">
        <v>20</v>
      </c>
      <c r="AV51" s="70" t="s">
        <v>20</v>
      </c>
      <c r="AW51" s="39" t="s">
        <v>20</v>
      </c>
      <c r="AX51" s="40" t="s">
        <v>20</v>
      </c>
      <c r="AY51" s="39" t="s">
        <v>20</v>
      </c>
      <c r="AZ51" s="40" t="s">
        <v>20</v>
      </c>
      <c r="BA51" s="39" t="s">
        <v>20</v>
      </c>
      <c r="BB51" s="18" t="s">
        <v>20</v>
      </c>
      <c r="BC51" s="40" t="s">
        <v>20</v>
      </c>
      <c r="BD51" s="39" t="s">
        <v>20</v>
      </c>
      <c r="BE51" s="18" t="s">
        <v>20</v>
      </c>
      <c r="BF51" s="40" t="s">
        <v>20</v>
      </c>
      <c r="BG51" s="70" t="s">
        <v>20</v>
      </c>
      <c r="BH51" s="70" t="s">
        <v>20</v>
      </c>
      <c r="BI51" s="39" t="s">
        <v>20</v>
      </c>
      <c r="BJ51" s="40" t="s">
        <v>20</v>
      </c>
      <c r="BK51" s="39" t="s">
        <v>20</v>
      </c>
      <c r="BL51" s="40" t="s">
        <v>20</v>
      </c>
      <c r="BM51" s="70" t="s">
        <v>20</v>
      </c>
      <c r="BN51" s="70" t="s">
        <v>20</v>
      </c>
      <c r="BO51" s="70" t="s">
        <v>20</v>
      </c>
    </row>
    <row r="52" spans="1:67" x14ac:dyDescent="0.2">
      <c r="A52" s="87" t="s">
        <v>67</v>
      </c>
      <c r="B52" s="95" t="s">
        <v>22</v>
      </c>
      <c r="C52" s="52" t="s">
        <v>20</v>
      </c>
      <c r="D52" s="25" t="s">
        <v>20</v>
      </c>
      <c r="E52" s="149" t="s">
        <v>20</v>
      </c>
      <c r="F52" s="6" t="s">
        <v>20</v>
      </c>
      <c r="G52" s="24" t="s">
        <v>20</v>
      </c>
      <c r="H52" s="171" t="s">
        <v>20</v>
      </c>
      <c r="I52" s="39" t="s">
        <v>20</v>
      </c>
      <c r="J52" s="18" t="s">
        <v>20</v>
      </c>
      <c r="K52" s="18" t="s">
        <v>20</v>
      </c>
      <c r="L52" s="18" t="s">
        <v>20</v>
      </c>
      <c r="M52" s="40" t="s">
        <v>20</v>
      </c>
      <c r="N52" s="39" t="s">
        <v>20</v>
      </c>
      <c r="O52" s="18" t="s">
        <v>20</v>
      </c>
      <c r="P52" s="18" t="s">
        <v>20</v>
      </c>
      <c r="Q52" s="18" t="s">
        <v>20</v>
      </c>
      <c r="R52" s="18" t="s">
        <v>20</v>
      </c>
      <c r="S52" s="40" t="s">
        <v>20</v>
      </c>
      <c r="T52" s="39" t="s">
        <v>20</v>
      </c>
      <c r="U52" s="18" t="s">
        <v>20</v>
      </c>
      <c r="V52" s="18" t="s">
        <v>20</v>
      </c>
      <c r="W52" s="18" t="s">
        <v>20</v>
      </c>
      <c r="X52" s="40" t="s">
        <v>20</v>
      </c>
      <c r="Y52" s="39" t="s">
        <v>20</v>
      </c>
      <c r="Z52" s="18" t="s">
        <v>20</v>
      </c>
      <c r="AA52" s="18" t="s">
        <v>20</v>
      </c>
      <c r="AB52" s="18" t="s">
        <v>20</v>
      </c>
      <c r="AC52" s="18" t="s">
        <v>20</v>
      </c>
      <c r="AD52" s="40" t="s">
        <v>20</v>
      </c>
      <c r="AE52" s="39" t="s">
        <v>96</v>
      </c>
      <c r="AF52" s="18" t="s">
        <v>135</v>
      </c>
      <c r="AG52" s="18" t="s">
        <v>20</v>
      </c>
      <c r="AH52" s="18" t="s">
        <v>20</v>
      </c>
      <c r="AI52" s="18" t="s">
        <v>20</v>
      </c>
      <c r="AJ52" s="40" t="s">
        <v>20</v>
      </c>
      <c r="AK52" s="39" t="s">
        <v>20</v>
      </c>
      <c r="AL52" s="18" t="s">
        <v>20</v>
      </c>
      <c r="AM52" s="18" t="s">
        <v>20</v>
      </c>
      <c r="AN52" s="18" t="s">
        <v>20</v>
      </c>
      <c r="AO52" s="103" t="s">
        <v>20</v>
      </c>
      <c r="AP52" s="39" t="s">
        <v>20</v>
      </c>
      <c r="AQ52" s="18" t="s">
        <v>20</v>
      </c>
      <c r="AR52" s="18" t="s">
        <v>20</v>
      </c>
      <c r="AS52" s="40" t="s">
        <v>20</v>
      </c>
      <c r="AT52" s="39" t="s">
        <v>20</v>
      </c>
      <c r="AU52" s="40" t="s">
        <v>20</v>
      </c>
      <c r="AV52" s="70" t="s">
        <v>20</v>
      </c>
      <c r="AW52" s="39" t="s">
        <v>20</v>
      </c>
      <c r="AX52" s="40" t="s">
        <v>20</v>
      </c>
      <c r="AY52" s="39" t="s">
        <v>20</v>
      </c>
      <c r="AZ52" s="40" t="s">
        <v>20</v>
      </c>
      <c r="BA52" s="39" t="s">
        <v>20</v>
      </c>
      <c r="BB52" s="18" t="s">
        <v>20</v>
      </c>
      <c r="BC52" s="40" t="s">
        <v>20</v>
      </c>
      <c r="BD52" s="39" t="s">
        <v>20</v>
      </c>
      <c r="BE52" s="18" t="s">
        <v>20</v>
      </c>
      <c r="BF52" s="40" t="s">
        <v>20</v>
      </c>
      <c r="BG52" s="70" t="s">
        <v>20</v>
      </c>
      <c r="BH52" s="70" t="s">
        <v>20</v>
      </c>
      <c r="BI52" s="39" t="s">
        <v>20</v>
      </c>
      <c r="BJ52" s="40" t="s">
        <v>20</v>
      </c>
      <c r="BK52" s="39" t="s">
        <v>20</v>
      </c>
      <c r="BL52" s="40" t="s">
        <v>20</v>
      </c>
      <c r="BM52" s="70" t="s">
        <v>20</v>
      </c>
      <c r="BN52" s="70" t="s">
        <v>20</v>
      </c>
      <c r="BO52" s="70" t="s">
        <v>20</v>
      </c>
    </row>
    <row r="53" spans="1:67" x14ac:dyDescent="0.2">
      <c r="A53" s="87" t="s">
        <v>68</v>
      </c>
      <c r="B53" s="95" t="s">
        <v>22</v>
      </c>
      <c r="C53" s="52" t="s">
        <v>20</v>
      </c>
      <c r="D53" s="25" t="s">
        <v>20</v>
      </c>
      <c r="E53" s="149" t="s">
        <v>20</v>
      </c>
      <c r="F53" s="6" t="s">
        <v>20</v>
      </c>
      <c r="G53" s="24" t="s">
        <v>20</v>
      </c>
      <c r="H53" s="171" t="s">
        <v>20</v>
      </c>
      <c r="I53" s="39" t="s">
        <v>20</v>
      </c>
      <c r="J53" s="18" t="s">
        <v>20</v>
      </c>
      <c r="K53" s="18" t="s">
        <v>20</v>
      </c>
      <c r="L53" s="18" t="s">
        <v>20</v>
      </c>
      <c r="M53" s="40" t="s">
        <v>20</v>
      </c>
      <c r="N53" s="39" t="s">
        <v>20</v>
      </c>
      <c r="O53" s="18" t="s">
        <v>20</v>
      </c>
      <c r="P53" s="18" t="s">
        <v>20</v>
      </c>
      <c r="Q53" s="18" t="s">
        <v>20</v>
      </c>
      <c r="R53" s="18" t="s">
        <v>20</v>
      </c>
      <c r="S53" s="40" t="s">
        <v>20</v>
      </c>
      <c r="T53" s="39" t="s">
        <v>20</v>
      </c>
      <c r="U53" s="18" t="s">
        <v>20</v>
      </c>
      <c r="V53" s="18" t="s">
        <v>20</v>
      </c>
      <c r="W53" s="18" t="s">
        <v>20</v>
      </c>
      <c r="X53" s="40" t="s">
        <v>20</v>
      </c>
      <c r="Y53" s="39" t="s">
        <v>20</v>
      </c>
      <c r="Z53" s="18" t="s">
        <v>20</v>
      </c>
      <c r="AA53" s="18" t="s">
        <v>20</v>
      </c>
      <c r="AB53" s="18" t="s">
        <v>20</v>
      </c>
      <c r="AC53" s="18" t="s">
        <v>20</v>
      </c>
      <c r="AD53" s="40" t="s">
        <v>20</v>
      </c>
      <c r="AE53" s="39">
        <v>0.43</v>
      </c>
      <c r="AF53" s="18" t="s">
        <v>135</v>
      </c>
      <c r="AG53" s="18" t="s">
        <v>20</v>
      </c>
      <c r="AH53" s="18" t="s">
        <v>20</v>
      </c>
      <c r="AI53" s="18" t="s">
        <v>20</v>
      </c>
      <c r="AJ53" s="40" t="s">
        <v>20</v>
      </c>
      <c r="AK53" s="39" t="s">
        <v>20</v>
      </c>
      <c r="AL53" s="18" t="s">
        <v>20</v>
      </c>
      <c r="AM53" s="18" t="s">
        <v>20</v>
      </c>
      <c r="AN53" s="18" t="s">
        <v>20</v>
      </c>
      <c r="AO53" s="103" t="s">
        <v>20</v>
      </c>
      <c r="AP53" s="39" t="s">
        <v>20</v>
      </c>
      <c r="AQ53" s="18" t="s">
        <v>20</v>
      </c>
      <c r="AR53" s="18" t="s">
        <v>20</v>
      </c>
      <c r="AS53" s="40" t="s">
        <v>20</v>
      </c>
      <c r="AT53" s="39" t="s">
        <v>20</v>
      </c>
      <c r="AU53" s="40" t="s">
        <v>20</v>
      </c>
      <c r="AV53" s="70" t="s">
        <v>20</v>
      </c>
      <c r="AW53" s="39" t="s">
        <v>20</v>
      </c>
      <c r="AX53" s="40" t="s">
        <v>20</v>
      </c>
      <c r="AY53" s="39" t="s">
        <v>20</v>
      </c>
      <c r="AZ53" s="40" t="s">
        <v>20</v>
      </c>
      <c r="BA53" s="39" t="s">
        <v>20</v>
      </c>
      <c r="BB53" s="18" t="s">
        <v>20</v>
      </c>
      <c r="BC53" s="40" t="s">
        <v>20</v>
      </c>
      <c r="BD53" s="39" t="s">
        <v>20</v>
      </c>
      <c r="BE53" s="18" t="s">
        <v>20</v>
      </c>
      <c r="BF53" s="40" t="s">
        <v>20</v>
      </c>
      <c r="BG53" s="70" t="s">
        <v>20</v>
      </c>
      <c r="BH53" s="70" t="s">
        <v>20</v>
      </c>
      <c r="BI53" s="39" t="s">
        <v>20</v>
      </c>
      <c r="BJ53" s="40" t="s">
        <v>20</v>
      </c>
      <c r="BK53" s="39" t="s">
        <v>20</v>
      </c>
      <c r="BL53" s="40" t="s">
        <v>20</v>
      </c>
      <c r="BM53" s="70" t="s">
        <v>20</v>
      </c>
      <c r="BN53" s="70" t="s">
        <v>20</v>
      </c>
      <c r="BO53" s="70" t="s">
        <v>20</v>
      </c>
    </row>
    <row r="54" spans="1:67" x14ac:dyDescent="0.2">
      <c r="A54" s="87" t="s">
        <v>69</v>
      </c>
      <c r="B54" s="95" t="s">
        <v>22</v>
      </c>
      <c r="C54" s="52" t="s">
        <v>20</v>
      </c>
      <c r="D54" s="25" t="s">
        <v>20</v>
      </c>
      <c r="E54" s="149" t="s">
        <v>20</v>
      </c>
      <c r="F54" s="6" t="s">
        <v>20</v>
      </c>
      <c r="G54" s="24" t="s">
        <v>20</v>
      </c>
      <c r="H54" s="171" t="s">
        <v>20</v>
      </c>
      <c r="I54" s="39" t="s">
        <v>20</v>
      </c>
      <c r="J54" s="18" t="s">
        <v>20</v>
      </c>
      <c r="K54" s="18" t="s">
        <v>20</v>
      </c>
      <c r="L54" s="18" t="s">
        <v>20</v>
      </c>
      <c r="M54" s="40" t="s">
        <v>20</v>
      </c>
      <c r="N54" s="39" t="s">
        <v>20</v>
      </c>
      <c r="O54" s="18" t="s">
        <v>20</v>
      </c>
      <c r="P54" s="18" t="s">
        <v>20</v>
      </c>
      <c r="Q54" s="18" t="s">
        <v>20</v>
      </c>
      <c r="R54" s="18" t="s">
        <v>20</v>
      </c>
      <c r="S54" s="40" t="s">
        <v>20</v>
      </c>
      <c r="T54" s="39" t="s">
        <v>20</v>
      </c>
      <c r="U54" s="18" t="s">
        <v>20</v>
      </c>
      <c r="V54" s="18" t="s">
        <v>20</v>
      </c>
      <c r="W54" s="18" t="s">
        <v>20</v>
      </c>
      <c r="X54" s="40" t="s">
        <v>20</v>
      </c>
      <c r="Y54" s="39" t="s">
        <v>20</v>
      </c>
      <c r="Z54" s="18" t="s">
        <v>20</v>
      </c>
      <c r="AA54" s="18" t="s">
        <v>20</v>
      </c>
      <c r="AB54" s="18" t="s">
        <v>20</v>
      </c>
      <c r="AC54" s="18" t="s">
        <v>20</v>
      </c>
      <c r="AD54" s="40" t="s">
        <v>20</v>
      </c>
      <c r="AE54" s="39" t="s">
        <v>96</v>
      </c>
      <c r="AF54" s="18" t="s">
        <v>135</v>
      </c>
      <c r="AG54" s="18" t="s">
        <v>20</v>
      </c>
      <c r="AH54" s="18" t="s">
        <v>20</v>
      </c>
      <c r="AI54" s="18" t="s">
        <v>20</v>
      </c>
      <c r="AJ54" s="40" t="s">
        <v>20</v>
      </c>
      <c r="AK54" s="39" t="s">
        <v>20</v>
      </c>
      <c r="AL54" s="18" t="s">
        <v>20</v>
      </c>
      <c r="AM54" s="18" t="s">
        <v>20</v>
      </c>
      <c r="AN54" s="18" t="s">
        <v>20</v>
      </c>
      <c r="AO54" s="103" t="s">
        <v>20</v>
      </c>
      <c r="AP54" s="39" t="s">
        <v>20</v>
      </c>
      <c r="AQ54" s="18" t="s">
        <v>20</v>
      </c>
      <c r="AR54" s="18" t="s">
        <v>20</v>
      </c>
      <c r="AS54" s="40" t="s">
        <v>20</v>
      </c>
      <c r="AT54" s="39" t="s">
        <v>20</v>
      </c>
      <c r="AU54" s="40" t="s">
        <v>20</v>
      </c>
      <c r="AV54" s="70" t="s">
        <v>20</v>
      </c>
      <c r="AW54" s="39" t="s">
        <v>20</v>
      </c>
      <c r="AX54" s="40" t="s">
        <v>20</v>
      </c>
      <c r="AY54" s="39" t="s">
        <v>20</v>
      </c>
      <c r="AZ54" s="40" t="s">
        <v>20</v>
      </c>
      <c r="BA54" s="39" t="s">
        <v>20</v>
      </c>
      <c r="BB54" s="18" t="s">
        <v>20</v>
      </c>
      <c r="BC54" s="40" t="s">
        <v>20</v>
      </c>
      <c r="BD54" s="39" t="s">
        <v>20</v>
      </c>
      <c r="BE54" s="18" t="s">
        <v>20</v>
      </c>
      <c r="BF54" s="40" t="s">
        <v>20</v>
      </c>
      <c r="BG54" s="70" t="s">
        <v>20</v>
      </c>
      <c r="BH54" s="70" t="s">
        <v>20</v>
      </c>
      <c r="BI54" s="39" t="s">
        <v>20</v>
      </c>
      <c r="BJ54" s="40" t="s">
        <v>20</v>
      </c>
      <c r="BK54" s="39" t="s">
        <v>20</v>
      </c>
      <c r="BL54" s="40" t="s">
        <v>20</v>
      </c>
      <c r="BM54" s="70" t="s">
        <v>20</v>
      </c>
      <c r="BN54" s="70" t="s">
        <v>20</v>
      </c>
      <c r="BO54" s="70" t="s">
        <v>20</v>
      </c>
    </row>
    <row r="55" spans="1:67" x14ac:dyDescent="0.2">
      <c r="A55" s="87" t="s">
        <v>70</v>
      </c>
      <c r="B55" s="95" t="s">
        <v>22</v>
      </c>
      <c r="C55" s="52" t="s">
        <v>20</v>
      </c>
      <c r="D55" s="25" t="s">
        <v>20</v>
      </c>
      <c r="E55" s="182">
        <v>0.6</v>
      </c>
      <c r="F55" s="6" t="s">
        <v>20</v>
      </c>
      <c r="G55" s="24" t="s">
        <v>20</v>
      </c>
      <c r="H55" s="171">
        <v>50</v>
      </c>
      <c r="I55" s="39" t="s">
        <v>20</v>
      </c>
      <c r="J55" s="18" t="s">
        <v>20</v>
      </c>
      <c r="K55" s="18" t="s">
        <v>20</v>
      </c>
      <c r="L55" s="18" t="s">
        <v>20</v>
      </c>
      <c r="M55" s="40" t="s">
        <v>20</v>
      </c>
      <c r="N55" s="39" t="s">
        <v>20</v>
      </c>
      <c r="O55" s="18" t="s">
        <v>20</v>
      </c>
      <c r="P55" s="18" t="s">
        <v>20</v>
      </c>
      <c r="Q55" s="18" t="s">
        <v>20</v>
      </c>
      <c r="R55" s="18" t="s">
        <v>20</v>
      </c>
      <c r="S55" s="40" t="s">
        <v>20</v>
      </c>
      <c r="T55" s="39" t="s">
        <v>20</v>
      </c>
      <c r="U55" s="18" t="s">
        <v>20</v>
      </c>
      <c r="V55" s="18" t="s">
        <v>20</v>
      </c>
      <c r="W55" s="18" t="s">
        <v>20</v>
      </c>
      <c r="X55" s="40" t="s">
        <v>20</v>
      </c>
      <c r="Y55" s="39" t="s">
        <v>20</v>
      </c>
      <c r="Z55" s="18" t="s">
        <v>20</v>
      </c>
      <c r="AA55" s="18" t="s">
        <v>20</v>
      </c>
      <c r="AB55" s="18" t="s">
        <v>20</v>
      </c>
      <c r="AC55" s="18" t="s">
        <v>20</v>
      </c>
      <c r="AD55" s="40" t="s">
        <v>20</v>
      </c>
      <c r="AE55" s="39" t="s">
        <v>96</v>
      </c>
      <c r="AF55" s="18" t="s">
        <v>135</v>
      </c>
      <c r="AG55" s="18" t="s">
        <v>20</v>
      </c>
      <c r="AH55" s="18" t="s">
        <v>20</v>
      </c>
      <c r="AI55" s="18" t="s">
        <v>20</v>
      </c>
      <c r="AJ55" s="40" t="s">
        <v>20</v>
      </c>
      <c r="AK55" s="39" t="s">
        <v>20</v>
      </c>
      <c r="AL55" s="18" t="s">
        <v>20</v>
      </c>
      <c r="AM55" s="18" t="s">
        <v>20</v>
      </c>
      <c r="AN55" s="18" t="s">
        <v>20</v>
      </c>
      <c r="AO55" s="103" t="s">
        <v>20</v>
      </c>
      <c r="AP55" s="39" t="s">
        <v>20</v>
      </c>
      <c r="AQ55" s="18" t="s">
        <v>20</v>
      </c>
      <c r="AR55" s="18" t="s">
        <v>20</v>
      </c>
      <c r="AS55" s="40" t="s">
        <v>20</v>
      </c>
      <c r="AT55" s="39" t="s">
        <v>20</v>
      </c>
      <c r="AU55" s="40" t="s">
        <v>20</v>
      </c>
      <c r="AV55" s="70" t="s">
        <v>20</v>
      </c>
      <c r="AW55" s="39" t="s">
        <v>20</v>
      </c>
      <c r="AX55" s="40" t="s">
        <v>20</v>
      </c>
      <c r="AY55" s="39" t="s">
        <v>20</v>
      </c>
      <c r="AZ55" s="40" t="s">
        <v>20</v>
      </c>
      <c r="BA55" s="39" t="s">
        <v>20</v>
      </c>
      <c r="BB55" s="18" t="s">
        <v>20</v>
      </c>
      <c r="BC55" s="40" t="s">
        <v>20</v>
      </c>
      <c r="BD55" s="39" t="s">
        <v>20</v>
      </c>
      <c r="BE55" s="18" t="s">
        <v>20</v>
      </c>
      <c r="BF55" s="40" t="s">
        <v>20</v>
      </c>
      <c r="BG55" s="70" t="s">
        <v>20</v>
      </c>
      <c r="BH55" s="70" t="s">
        <v>20</v>
      </c>
      <c r="BI55" s="39" t="s">
        <v>20</v>
      </c>
      <c r="BJ55" s="40" t="s">
        <v>20</v>
      </c>
      <c r="BK55" s="39" t="s">
        <v>20</v>
      </c>
      <c r="BL55" s="40" t="s">
        <v>20</v>
      </c>
      <c r="BM55" s="70" t="s">
        <v>20</v>
      </c>
      <c r="BN55" s="70" t="s">
        <v>20</v>
      </c>
      <c r="BO55" s="70" t="s">
        <v>20</v>
      </c>
    </row>
    <row r="56" spans="1:67" x14ac:dyDescent="0.2">
      <c r="A56" s="87" t="s">
        <v>71</v>
      </c>
      <c r="B56" s="95" t="s">
        <v>22</v>
      </c>
      <c r="C56" s="52" t="s">
        <v>20</v>
      </c>
      <c r="D56" s="25" t="s">
        <v>20</v>
      </c>
      <c r="E56" s="149" t="s">
        <v>20</v>
      </c>
      <c r="F56" s="6" t="s">
        <v>20</v>
      </c>
      <c r="G56" s="24" t="s">
        <v>20</v>
      </c>
      <c r="H56" s="171" t="s">
        <v>20</v>
      </c>
      <c r="I56" s="39" t="s">
        <v>20</v>
      </c>
      <c r="J56" s="18" t="s">
        <v>20</v>
      </c>
      <c r="K56" s="18" t="s">
        <v>20</v>
      </c>
      <c r="L56" s="18" t="s">
        <v>20</v>
      </c>
      <c r="M56" s="40" t="s">
        <v>20</v>
      </c>
      <c r="N56" s="39" t="s">
        <v>20</v>
      </c>
      <c r="O56" s="18" t="s">
        <v>20</v>
      </c>
      <c r="P56" s="18" t="s">
        <v>20</v>
      </c>
      <c r="Q56" s="18" t="s">
        <v>20</v>
      </c>
      <c r="R56" s="18" t="s">
        <v>20</v>
      </c>
      <c r="S56" s="40" t="s">
        <v>20</v>
      </c>
      <c r="T56" s="39" t="s">
        <v>20</v>
      </c>
      <c r="U56" s="18" t="s">
        <v>20</v>
      </c>
      <c r="V56" s="18" t="s">
        <v>20</v>
      </c>
      <c r="W56" s="18" t="s">
        <v>20</v>
      </c>
      <c r="X56" s="40" t="s">
        <v>20</v>
      </c>
      <c r="Y56" s="39" t="s">
        <v>20</v>
      </c>
      <c r="Z56" s="18" t="s">
        <v>20</v>
      </c>
      <c r="AA56" s="18" t="s">
        <v>20</v>
      </c>
      <c r="AB56" s="18" t="s">
        <v>20</v>
      </c>
      <c r="AC56" s="18" t="s">
        <v>20</v>
      </c>
      <c r="AD56" s="40" t="s">
        <v>20</v>
      </c>
      <c r="AE56" s="39" t="s">
        <v>96</v>
      </c>
      <c r="AF56" s="18" t="s">
        <v>135</v>
      </c>
      <c r="AG56" s="18" t="s">
        <v>20</v>
      </c>
      <c r="AH56" s="18" t="s">
        <v>20</v>
      </c>
      <c r="AI56" s="18" t="s">
        <v>20</v>
      </c>
      <c r="AJ56" s="40" t="s">
        <v>20</v>
      </c>
      <c r="AK56" s="39" t="s">
        <v>20</v>
      </c>
      <c r="AL56" s="18" t="s">
        <v>20</v>
      </c>
      <c r="AM56" s="18" t="s">
        <v>20</v>
      </c>
      <c r="AN56" s="18" t="s">
        <v>20</v>
      </c>
      <c r="AO56" s="103" t="s">
        <v>20</v>
      </c>
      <c r="AP56" s="39" t="s">
        <v>20</v>
      </c>
      <c r="AQ56" s="18" t="s">
        <v>20</v>
      </c>
      <c r="AR56" s="18" t="s">
        <v>20</v>
      </c>
      <c r="AS56" s="40" t="s">
        <v>20</v>
      </c>
      <c r="AT56" s="39" t="s">
        <v>20</v>
      </c>
      <c r="AU56" s="40" t="s">
        <v>20</v>
      </c>
      <c r="AV56" s="70" t="s">
        <v>20</v>
      </c>
      <c r="AW56" s="39" t="s">
        <v>20</v>
      </c>
      <c r="AX56" s="40" t="s">
        <v>20</v>
      </c>
      <c r="AY56" s="39" t="s">
        <v>20</v>
      </c>
      <c r="AZ56" s="40" t="s">
        <v>20</v>
      </c>
      <c r="BA56" s="39" t="s">
        <v>20</v>
      </c>
      <c r="BB56" s="18" t="s">
        <v>20</v>
      </c>
      <c r="BC56" s="40" t="s">
        <v>20</v>
      </c>
      <c r="BD56" s="39" t="s">
        <v>20</v>
      </c>
      <c r="BE56" s="18" t="s">
        <v>20</v>
      </c>
      <c r="BF56" s="40" t="s">
        <v>20</v>
      </c>
      <c r="BG56" s="70" t="s">
        <v>20</v>
      </c>
      <c r="BH56" s="70" t="s">
        <v>20</v>
      </c>
      <c r="BI56" s="39" t="s">
        <v>20</v>
      </c>
      <c r="BJ56" s="40" t="s">
        <v>20</v>
      </c>
      <c r="BK56" s="39" t="s">
        <v>20</v>
      </c>
      <c r="BL56" s="40" t="s">
        <v>20</v>
      </c>
      <c r="BM56" s="70" t="s">
        <v>20</v>
      </c>
      <c r="BN56" s="70" t="s">
        <v>20</v>
      </c>
      <c r="BO56" s="70" t="s">
        <v>20</v>
      </c>
    </row>
    <row r="57" spans="1:67" x14ac:dyDescent="0.2">
      <c r="A57" s="87" t="s">
        <v>72</v>
      </c>
      <c r="B57" s="95" t="s">
        <v>22</v>
      </c>
      <c r="C57" s="52" t="s">
        <v>20</v>
      </c>
      <c r="D57" s="25" t="s">
        <v>20</v>
      </c>
      <c r="E57" s="149" t="s">
        <v>20</v>
      </c>
      <c r="F57" s="6" t="s">
        <v>20</v>
      </c>
      <c r="G57" s="24" t="s">
        <v>20</v>
      </c>
      <c r="H57" s="171" t="s">
        <v>20</v>
      </c>
      <c r="I57" s="39" t="s">
        <v>20</v>
      </c>
      <c r="J57" s="18" t="s">
        <v>20</v>
      </c>
      <c r="K57" s="18" t="s">
        <v>20</v>
      </c>
      <c r="L57" s="18" t="s">
        <v>20</v>
      </c>
      <c r="M57" s="40" t="s">
        <v>20</v>
      </c>
      <c r="N57" s="39" t="s">
        <v>20</v>
      </c>
      <c r="O57" s="18" t="s">
        <v>20</v>
      </c>
      <c r="P57" s="18" t="s">
        <v>20</v>
      </c>
      <c r="Q57" s="18" t="s">
        <v>20</v>
      </c>
      <c r="R57" s="18" t="s">
        <v>20</v>
      </c>
      <c r="S57" s="40" t="s">
        <v>20</v>
      </c>
      <c r="T57" s="39" t="s">
        <v>20</v>
      </c>
      <c r="U57" s="18" t="s">
        <v>20</v>
      </c>
      <c r="V57" s="18" t="s">
        <v>20</v>
      </c>
      <c r="W57" s="18" t="s">
        <v>20</v>
      </c>
      <c r="X57" s="40" t="s">
        <v>20</v>
      </c>
      <c r="Y57" s="39" t="s">
        <v>20</v>
      </c>
      <c r="Z57" s="18" t="s">
        <v>20</v>
      </c>
      <c r="AA57" s="18" t="s">
        <v>20</v>
      </c>
      <c r="AB57" s="18" t="s">
        <v>20</v>
      </c>
      <c r="AC57" s="18" t="s">
        <v>20</v>
      </c>
      <c r="AD57" s="40" t="s">
        <v>20</v>
      </c>
      <c r="AE57" s="39">
        <v>0.28000000000000003</v>
      </c>
      <c r="AF57" s="18" t="s">
        <v>182</v>
      </c>
      <c r="AG57" s="18" t="s">
        <v>20</v>
      </c>
      <c r="AH57" s="18" t="s">
        <v>20</v>
      </c>
      <c r="AI57" s="18" t="s">
        <v>20</v>
      </c>
      <c r="AJ57" s="40" t="s">
        <v>20</v>
      </c>
      <c r="AK57" s="39" t="s">
        <v>20</v>
      </c>
      <c r="AL57" s="18" t="s">
        <v>20</v>
      </c>
      <c r="AM57" s="18" t="s">
        <v>20</v>
      </c>
      <c r="AN57" s="18" t="s">
        <v>20</v>
      </c>
      <c r="AO57" s="103" t="s">
        <v>20</v>
      </c>
      <c r="AP57" s="39" t="s">
        <v>20</v>
      </c>
      <c r="AQ57" s="18" t="s">
        <v>20</v>
      </c>
      <c r="AR57" s="18" t="s">
        <v>20</v>
      </c>
      <c r="AS57" s="40" t="s">
        <v>20</v>
      </c>
      <c r="AT57" s="39" t="s">
        <v>20</v>
      </c>
      <c r="AU57" s="40" t="s">
        <v>20</v>
      </c>
      <c r="AV57" s="70" t="s">
        <v>20</v>
      </c>
      <c r="AW57" s="39" t="s">
        <v>20</v>
      </c>
      <c r="AX57" s="40" t="s">
        <v>20</v>
      </c>
      <c r="AY57" s="39" t="s">
        <v>20</v>
      </c>
      <c r="AZ57" s="40" t="s">
        <v>20</v>
      </c>
      <c r="BA57" s="39" t="s">
        <v>20</v>
      </c>
      <c r="BB57" s="18" t="s">
        <v>20</v>
      </c>
      <c r="BC57" s="40" t="s">
        <v>20</v>
      </c>
      <c r="BD57" s="39" t="s">
        <v>20</v>
      </c>
      <c r="BE57" s="18" t="s">
        <v>20</v>
      </c>
      <c r="BF57" s="40" t="s">
        <v>20</v>
      </c>
      <c r="BG57" s="70" t="s">
        <v>20</v>
      </c>
      <c r="BH57" s="70" t="s">
        <v>20</v>
      </c>
      <c r="BI57" s="39" t="s">
        <v>20</v>
      </c>
      <c r="BJ57" s="40" t="s">
        <v>20</v>
      </c>
      <c r="BK57" s="39" t="s">
        <v>20</v>
      </c>
      <c r="BL57" s="40" t="s">
        <v>20</v>
      </c>
      <c r="BM57" s="70" t="s">
        <v>20</v>
      </c>
      <c r="BN57" s="70" t="s">
        <v>20</v>
      </c>
      <c r="BO57" s="70" t="s">
        <v>20</v>
      </c>
    </row>
    <row r="58" spans="1:67" x14ac:dyDescent="0.2">
      <c r="A58" s="87" t="s">
        <v>73</v>
      </c>
      <c r="B58" s="95" t="s">
        <v>22</v>
      </c>
      <c r="C58" s="52" t="s">
        <v>20</v>
      </c>
      <c r="D58" s="25" t="s">
        <v>20</v>
      </c>
      <c r="E58" s="149" t="s">
        <v>20</v>
      </c>
      <c r="F58" s="6" t="s">
        <v>20</v>
      </c>
      <c r="G58" s="24" t="s">
        <v>20</v>
      </c>
      <c r="H58" s="171" t="s">
        <v>20</v>
      </c>
      <c r="I58" s="39" t="s">
        <v>20</v>
      </c>
      <c r="J58" s="18" t="s">
        <v>20</v>
      </c>
      <c r="K58" s="18" t="s">
        <v>20</v>
      </c>
      <c r="L58" s="18" t="s">
        <v>20</v>
      </c>
      <c r="M58" s="40" t="s">
        <v>20</v>
      </c>
      <c r="N58" s="39" t="s">
        <v>20</v>
      </c>
      <c r="O58" s="18" t="s">
        <v>20</v>
      </c>
      <c r="P58" s="18" t="s">
        <v>20</v>
      </c>
      <c r="Q58" s="18" t="s">
        <v>20</v>
      </c>
      <c r="R58" s="18" t="s">
        <v>20</v>
      </c>
      <c r="S58" s="40" t="s">
        <v>20</v>
      </c>
      <c r="T58" s="39" t="s">
        <v>20</v>
      </c>
      <c r="U58" s="18" t="s">
        <v>20</v>
      </c>
      <c r="V58" s="18" t="s">
        <v>20</v>
      </c>
      <c r="W58" s="18" t="s">
        <v>20</v>
      </c>
      <c r="X58" s="40" t="s">
        <v>20</v>
      </c>
      <c r="Y58" s="39" t="s">
        <v>20</v>
      </c>
      <c r="Z58" s="18" t="s">
        <v>20</v>
      </c>
      <c r="AA58" s="18" t="s">
        <v>20</v>
      </c>
      <c r="AB58" s="18" t="s">
        <v>20</v>
      </c>
      <c r="AC58" s="18" t="s">
        <v>20</v>
      </c>
      <c r="AD58" s="40" t="s">
        <v>20</v>
      </c>
      <c r="AE58" s="39" t="s">
        <v>96</v>
      </c>
      <c r="AF58" s="18" t="s">
        <v>135</v>
      </c>
      <c r="AG58" s="18" t="s">
        <v>20</v>
      </c>
      <c r="AH58" s="18" t="s">
        <v>20</v>
      </c>
      <c r="AI58" s="18" t="s">
        <v>20</v>
      </c>
      <c r="AJ58" s="40" t="s">
        <v>20</v>
      </c>
      <c r="AK58" s="39" t="s">
        <v>20</v>
      </c>
      <c r="AL58" s="18" t="s">
        <v>20</v>
      </c>
      <c r="AM58" s="18" t="s">
        <v>20</v>
      </c>
      <c r="AN58" s="18" t="s">
        <v>20</v>
      </c>
      <c r="AO58" s="103" t="s">
        <v>20</v>
      </c>
      <c r="AP58" s="39" t="s">
        <v>20</v>
      </c>
      <c r="AQ58" s="18" t="s">
        <v>20</v>
      </c>
      <c r="AR58" s="18" t="s">
        <v>20</v>
      </c>
      <c r="AS58" s="40" t="s">
        <v>20</v>
      </c>
      <c r="AT58" s="39" t="s">
        <v>20</v>
      </c>
      <c r="AU58" s="40" t="s">
        <v>20</v>
      </c>
      <c r="AV58" s="70" t="s">
        <v>20</v>
      </c>
      <c r="AW58" s="39" t="s">
        <v>20</v>
      </c>
      <c r="AX58" s="40" t="s">
        <v>20</v>
      </c>
      <c r="AY58" s="39" t="s">
        <v>20</v>
      </c>
      <c r="AZ58" s="40" t="s">
        <v>20</v>
      </c>
      <c r="BA58" s="39" t="s">
        <v>20</v>
      </c>
      <c r="BB58" s="18" t="s">
        <v>20</v>
      </c>
      <c r="BC58" s="40" t="s">
        <v>20</v>
      </c>
      <c r="BD58" s="39" t="s">
        <v>20</v>
      </c>
      <c r="BE58" s="18" t="s">
        <v>20</v>
      </c>
      <c r="BF58" s="40" t="s">
        <v>20</v>
      </c>
      <c r="BG58" s="70" t="s">
        <v>20</v>
      </c>
      <c r="BH58" s="70" t="s">
        <v>20</v>
      </c>
      <c r="BI58" s="39" t="s">
        <v>20</v>
      </c>
      <c r="BJ58" s="40" t="s">
        <v>20</v>
      </c>
      <c r="BK58" s="39" t="s">
        <v>20</v>
      </c>
      <c r="BL58" s="40" t="s">
        <v>20</v>
      </c>
      <c r="BM58" s="70" t="s">
        <v>20</v>
      </c>
      <c r="BN58" s="70" t="s">
        <v>20</v>
      </c>
      <c r="BO58" s="70" t="s">
        <v>20</v>
      </c>
    </row>
    <row r="59" spans="1:67" x14ac:dyDescent="0.2">
      <c r="A59" s="87" t="s">
        <v>74</v>
      </c>
      <c r="B59" s="95" t="s">
        <v>22</v>
      </c>
      <c r="C59" s="52" t="s">
        <v>20</v>
      </c>
      <c r="D59" s="25" t="s">
        <v>20</v>
      </c>
      <c r="E59" s="149" t="s">
        <v>20</v>
      </c>
      <c r="F59" s="6" t="s">
        <v>20</v>
      </c>
      <c r="G59" s="24" t="s">
        <v>20</v>
      </c>
      <c r="H59" s="171">
        <v>70</v>
      </c>
      <c r="I59" s="39" t="s">
        <v>20</v>
      </c>
      <c r="J59" s="18" t="s">
        <v>20</v>
      </c>
      <c r="K59" s="18" t="s">
        <v>20</v>
      </c>
      <c r="L59" s="18" t="s">
        <v>20</v>
      </c>
      <c r="M59" s="40" t="s">
        <v>20</v>
      </c>
      <c r="N59" s="39" t="s">
        <v>20</v>
      </c>
      <c r="O59" s="18" t="s">
        <v>20</v>
      </c>
      <c r="P59" s="18" t="s">
        <v>20</v>
      </c>
      <c r="Q59" s="18" t="s">
        <v>20</v>
      </c>
      <c r="R59" s="18" t="s">
        <v>20</v>
      </c>
      <c r="S59" s="40" t="s">
        <v>20</v>
      </c>
      <c r="T59" s="39" t="s">
        <v>20</v>
      </c>
      <c r="U59" s="18" t="s">
        <v>20</v>
      </c>
      <c r="V59" s="18" t="s">
        <v>20</v>
      </c>
      <c r="W59" s="18" t="s">
        <v>20</v>
      </c>
      <c r="X59" s="40" t="s">
        <v>20</v>
      </c>
      <c r="Y59" s="39" t="s">
        <v>20</v>
      </c>
      <c r="Z59" s="18" t="s">
        <v>20</v>
      </c>
      <c r="AA59" s="18" t="s">
        <v>20</v>
      </c>
      <c r="AB59" s="18" t="s">
        <v>20</v>
      </c>
      <c r="AC59" s="18" t="s">
        <v>20</v>
      </c>
      <c r="AD59" s="40" t="s">
        <v>20</v>
      </c>
      <c r="AE59" s="39" t="s">
        <v>158</v>
      </c>
      <c r="AF59" s="18" t="s">
        <v>183</v>
      </c>
      <c r="AG59" s="18" t="s">
        <v>20</v>
      </c>
      <c r="AH59" s="18" t="s">
        <v>20</v>
      </c>
      <c r="AI59" s="18" t="s">
        <v>20</v>
      </c>
      <c r="AJ59" s="40" t="s">
        <v>20</v>
      </c>
      <c r="AK59" s="39" t="s">
        <v>20</v>
      </c>
      <c r="AL59" s="18" t="s">
        <v>20</v>
      </c>
      <c r="AM59" s="18" t="s">
        <v>20</v>
      </c>
      <c r="AN59" s="18" t="s">
        <v>20</v>
      </c>
      <c r="AO59" s="103" t="s">
        <v>20</v>
      </c>
      <c r="AP59" s="39" t="s">
        <v>20</v>
      </c>
      <c r="AQ59" s="18" t="s">
        <v>20</v>
      </c>
      <c r="AR59" s="18" t="s">
        <v>20</v>
      </c>
      <c r="AS59" s="40" t="s">
        <v>20</v>
      </c>
      <c r="AT59" s="39" t="s">
        <v>20</v>
      </c>
      <c r="AU59" s="40" t="s">
        <v>20</v>
      </c>
      <c r="AV59" s="70" t="s">
        <v>20</v>
      </c>
      <c r="AW59" s="39" t="s">
        <v>20</v>
      </c>
      <c r="AX59" s="40" t="s">
        <v>20</v>
      </c>
      <c r="AY59" s="39" t="s">
        <v>20</v>
      </c>
      <c r="AZ59" s="40" t="s">
        <v>20</v>
      </c>
      <c r="BA59" s="39" t="s">
        <v>20</v>
      </c>
      <c r="BB59" s="18" t="s">
        <v>20</v>
      </c>
      <c r="BC59" s="40" t="s">
        <v>20</v>
      </c>
      <c r="BD59" s="39" t="s">
        <v>20</v>
      </c>
      <c r="BE59" s="18" t="s">
        <v>20</v>
      </c>
      <c r="BF59" s="40" t="s">
        <v>20</v>
      </c>
      <c r="BG59" s="70" t="s">
        <v>20</v>
      </c>
      <c r="BH59" s="70" t="s">
        <v>20</v>
      </c>
      <c r="BI59" s="39" t="s">
        <v>20</v>
      </c>
      <c r="BJ59" s="40" t="s">
        <v>20</v>
      </c>
      <c r="BK59" s="39" t="s">
        <v>20</v>
      </c>
      <c r="BL59" s="40" t="s">
        <v>20</v>
      </c>
      <c r="BM59" s="70" t="s">
        <v>20</v>
      </c>
      <c r="BN59" s="70" t="s">
        <v>20</v>
      </c>
      <c r="BO59" s="70" t="s">
        <v>20</v>
      </c>
    </row>
    <row r="60" spans="1:67" x14ac:dyDescent="0.2">
      <c r="A60" s="87" t="s">
        <v>75</v>
      </c>
      <c r="B60" s="95" t="s">
        <v>22</v>
      </c>
      <c r="C60" s="52" t="s">
        <v>20</v>
      </c>
      <c r="D60" s="25" t="s">
        <v>20</v>
      </c>
      <c r="E60" s="149" t="s">
        <v>20</v>
      </c>
      <c r="F60" s="6" t="s">
        <v>20</v>
      </c>
      <c r="G60" s="24">
        <v>100</v>
      </c>
      <c r="H60" s="171" t="s">
        <v>20</v>
      </c>
      <c r="I60" s="39" t="s">
        <v>20</v>
      </c>
      <c r="J60" s="18" t="s">
        <v>20</v>
      </c>
      <c r="K60" s="18" t="s">
        <v>20</v>
      </c>
      <c r="L60" s="18" t="s">
        <v>20</v>
      </c>
      <c r="M60" s="40" t="s">
        <v>20</v>
      </c>
      <c r="N60" s="39" t="s">
        <v>20</v>
      </c>
      <c r="O60" s="18" t="s">
        <v>20</v>
      </c>
      <c r="P60" s="18" t="s">
        <v>20</v>
      </c>
      <c r="Q60" s="18" t="s">
        <v>20</v>
      </c>
      <c r="R60" s="18" t="s">
        <v>20</v>
      </c>
      <c r="S60" s="40" t="s">
        <v>20</v>
      </c>
      <c r="T60" s="39" t="s">
        <v>20</v>
      </c>
      <c r="U60" s="18" t="s">
        <v>20</v>
      </c>
      <c r="V60" s="18" t="s">
        <v>20</v>
      </c>
      <c r="W60" s="18" t="s">
        <v>20</v>
      </c>
      <c r="X60" s="40" t="s">
        <v>20</v>
      </c>
      <c r="Y60" s="39" t="s">
        <v>20</v>
      </c>
      <c r="Z60" s="18" t="s">
        <v>20</v>
      </c>
      <c r="AA60" s="18" t="s">
        <v>20</v>
      </c>
      <c r="AB60" s="18" t="s">
        <v>20</v>
      </c>
      <c r="AC60" s="18" t="s">
        <v>20</v>
      </c>
      <c r="AD60" s="40" t="s">
        <v>20</v>
      </c>
      <c r="AE60" s="39">
        <v>0.43</v>
      </c>
      <c r="AF60" s="18" t="s">
        <v>184</v>
      </c>
      <c r="AG60" s="18" t="s">
        <v>20</v>
      </c>
      <c r="AH60" s="18" t="s">
        <v>20</v>
      </c>
      <c r="AI60" s="18" t="s">
        <v>20</v>
      </c>
      <c r="AJ60" s="40" t="s">
        <v>20</v>
      </c>
      <c r="AK60" s="39" t="s">
        <v>20</v>
      </c>
      <c r="AL60" s="18" t="s">
        <v>20</v>
      </c>
      <c r="AM60" s="18" t="s">
        <v>20</v>
      </c>
      <c r="AN60" s="18" t="s">
        <v>20</v>
      </c>
      <c r="AO60" s="103" t="s">
        <v>20</v>
      </c>
      <c r="AP60" s="37" t="s">
        <v>221</v>
      </c>
      <c r="AQ60" s="23" t="s">
        <v>20</v>
      </c>
      <c r="AR60" s="18" t="s">
        <v>20</v>
      </c>
      <c r="AS60" s="36" t="s">
        <v>20</v>
      </c>
      <c r="AT60" s="37" t="s">
        <v>221</v>
      </c>
      <c r="AU60" s="38" t="s">
        <v>20</v>
      </c>
      <c r="AV60" s="72">
        <v>0.6</v>
      </c>
      <c r="AW60" s="37" t="s">
        <v>221</v>
      </c>
      <c r="AX60" s="38" t="s">
        <v>20</v>
      </c>
      <c r="AY60" s="37" t="s">
        <v>20</v>
      </c>
      <c r="AZ60" s="38">
        <v>0.39</v>
      </c>
      <c r="BA60" s="37" t="s">
        <v>221</v>
      </c>
      <c r="BB60" s="7" t="s">
        <v>20</v>
      </c>
      <c r="BC60" s="38" t="s">
        <v>20</v>
      </c>
      <c r="BD60" s="37" t="s">
        <v>226</v>
      </c>
      <c r="BE60" s="7" t="s">
        <v>20</v>
      </c>
      <c r="BF60" s="38" t="s">
        <v>20</v>
      </c>
      <c r="BG60" s="70" t="s">
        <v>20</v>
      </c>
      <c r="BH60" s="70" t="s">
        <v>20</v>
      </c>
      <c r="BI60" s="39" t="s">
        <v>20</v>
      </c>
      <c r="BJ60" s="40" t="s">
        <v>20</v>
      </c>
      <c r="BK60" s="39" t="s">
        <v>20</v>
      </c>
      <c r="BL60" s="40" t="s">
        <v>20</v>
      </c>
      <c r="BM60" s="70" t="s">
        <v>20</v>
      </c>
      <c r="BN60" s="70" t="s">
        <v>20</v>
      </c>
      <c r="BO60" s="70" t="s">
        <v>20</v>
      </c>
    </row>
    <row r="61" spans="1:67" x14ac:dyDescent="0.2">
      <c r="A61" s="87" t="s">
        <v>76</v>
      </c>
      <c r="B61" s="95" t="s">
        <v>22</v>
      </c>
      <c r="C61" s="52" t="s">
        <v>20</v>
      </c>
      <c r="D61" s="25" t="s">
        <v>20</v>
      </c>
      <c r="E61" s="149" t="s">
        <v>20</v>
      </c>
      <c r="F61" s="6" t="s">
        <v>20</v>
      </c>
      <c r="G61" s="24">
        <v>100</v>
      </c>
      <c r="H61" s="171" t="s">
        <v>20</v>
      </c>
      <c r="I61" s="39" t="s">
        <v>20</v>
      </c>
      <c r="J61" s="18" t="s">
        <v>20</v>
      </c>
      <c r="K61" s="18" t="s">
        <v>20</v>
      </c>
      <c r="L61" s="18" t="s">
        <v>20</v>
      </c>
      <c r="M61" s="40" t="s">
        <v>20</v>
      </c>
      <c r="N61" s="39" t="s">
        <v>20</v>
      </c>
      <c r="O61" s="18" t="s">
        <v>20</v>
      </c>
      <c r="P61" s="18" t="s">
        <v>20</v>
      </c>
      <c r="Q61" s="18" t="s">
        <v>20</v>
      </c>
      <c r="R61" s="18" t="s">
        <v>20</v>
      </c>
      <c r="S61" s="40" t="s">
        <v>20</v>
      </c>
      <c r="T61" s="39" t="s">
        <v>20</v>
      </c>
      <c r="U61" s="18" t="s">
        <v>20</v>
      </c>
      <c r="V61" s="18" t="s">
        <v>20</v>
      </c>
      <c r="W61" s="18" t="s">
        <v>20</v>
      </c>
      <c r="X61" s="40" t="s">
        <v>20</v>
      </c>
      <c r="Y61" s="39" t="s">
        <v>20</v>
      </c>
      <c r="Z61" s="18" t="s">
        <v>20</v>
      </c>
      <c r="AA61" s="18" t="s">
        <v>20</v>
      </c>
      <c r="AB61" s="18" t="s">
        <v>20</v>
      </c>
      <c r="AC61" s="18" t="s">
        <v>20</v>
      </c>
      <c r="AD61" s="40" t="s">
        <v>20</v>
      </c>
      <c r="AE61" s="39">
        <v>1.69</v>
      </c>
      <c r="AF61" s="18" t="s">
        <v>185</v>
      </c>
      <c r="AG61" s="18" t="s">
        <v>20</v>
      </c>
      <c r="AH61" s="18" t="s">
        <v>20</v>
      </c>
      <c r="AI61" s="18" t="s">
        <v>20</v>
      </c>
      <c r="AJ61" s="40" t="s">
        <v>20</v>
      </c>
      <c r="AK61" s="39" t="s">
        <v>20</v>
      </c>
      <c r="AL61" s="18" t="s">
        <v>20</v>
      </c>
      <c r="AM61" s="18" t="s">
        <v>20</v>
      </c>
      <c r="AN61" s="18" t="s">
        <v>20</v>
      </c>
      <c r="AO61" s="103" t="s">
        <v>20</v>
      </c>
      <c r="AP61" s="37" t="s">
        <v>222</v>
      </c>
      <c r="AQ61" s="23" t="s">
        <v>20</v>
      </c>
      <c r="AR61" s="18" t="s">
        <v>20</v>
      </c>
      <c r="AS61" s="36" t="s">
        <v>20</v>
      </c>
      <c r="AT61" s="37" t="s">
        <v>222</v>
      </c>
      <c r="AU61" s="38" t="s">
        <v>20</v>
      </c>
      <c r="AV61" s="72">
        <v>0.84</v>
      </c>
      <c r="AW61" s="37" t="s">
        <v>222</v>
      </c>
      <c r="AX61" s="38" t="s">
        <v>20</v>
      </c>
      <c r="AY61" s="37" t="s">
        <v>20</v>
      </c>
      <c r="AZ61" s="38">
        <v>0.45</v>
      </c>
      <c r="BA61" s="37" t="s">
        <v>222</v>
      </c>
      <c r="BB61" s="7" t="s">
        <v>20</v>
      </c>
      <c r="BC61" s="38" t="s">
        <v>20</v>
      </c>
      <c r="BD61" s="37" t="s">
        <v>227</v>
      </c>
      <c r="BE61" s="7" t="s">
        <v>20</v>
      </c>
      <c r="BF61" s="38" t="s">
        <v>20</v>
      </c>
      <c r="BG61" s="70" t="s">
        <v>20</v>
      </c>
      <c r="BH61" s="70" t="s">
        <v>20</v>
      </c>
      <c r="BI61" s="39" t="s">
        <v>20</v>
      </c>
      <c r="BJ61" s="40" t="s">
        <v>20</v>
      </c>
      <c r="BK61" s="39" t="s">
        <v>20</v>
      </c>
      <c r="BL61" s="40" t="s">
        <v>20</v>
      </c>
      <c r="BM61" s="70" t="s">
        <v>20</v>
      </c>
      <c r="BN61" s="70" t="s">
        <v>20</v>
      </c>
      <c r="BO61" s="70" t="s">
        <v>20</v>
      </c>
    </row>
    <row r="62" spans="1:67" x14ac:dyDescent="0.2">
      <c r="A62" s="87" t="s">
        <v>77</v>
      </c>
      <c r="B62" s="95" t="s">
        <v>22</v>
      </c>
      <c r="C62" s="52">
        <v>0.6</v>
      </c>
      <c r="D62" s="25">
        <v>3</v>
      </c>
      <c r="E62" s="182">
        <v>15</v>
      </c>
      <c r="F62" s="6">
        <v>15</v>
      </c>
      <c r="G62" s="24">
        <v>1000</v>
      </c>
      <c r="H62" s="171" t="s">
        <v>20</v>
      </c>
      <c r="I62" s="39" t="s">
        <v>20</v>
      </c>
      <c r="J62" s="18" t="s">
        <v>20</v>
      </c>
      <c r="K62" s="18" t="s">
        <v>20</v>
      </c>
      <c r="L62" s="18" t="s">
        <v>20</v>
      </c>
      <c r="M62" s="40" t="s">
        <v>20</v>
      </c>
      <c r="N62" s="39" t="s">
        <v>20</v>
      </c>
      <c r="O62" s="18" t="s">
        <v>20</v>
      </c>
      <c r="P62" s="18" t="s">
        <v>20</v>
      </c>
      <c r="Q62" s="18" t="s">
        <v>20</v>
      </c>
      <c r="R62" s="18" t="s">
        <v>20</v>
      </c>
      <c r="S62" s="40" t="s">
        <v>20</v>
      </c>
      <c r="T62" s="39" t="s">
        <v>20</v>
      </c>
      <c r="U62" s="18" t="s">
        <v>20</v>
      </c>
      <c r="V62" s="18" t="s">
        <v>20</v>
      </c>
      <c r="W62" s="18" t="s">
        <v>20</v>
      </c>
      <c r="X62" s="40" t="s">
        <v>20</v>
      </c>
      <c r="Y62" s="39" t="s">
        <v>20</v>
      </c>
      <c r="Z62" s="18" t="s">
        <v>20</v>
      </c>
      <c r="AA62" s="18" t="s">
        <v>20</v>
      </c>
      <c r="AB62" s="18" t="s">
        <v>20</v>
      </c>
      <c r="AC62" s="18" t="s">
        <v>20</v>
      </c>
      <c r="AD62" s="40" t="s">
        <v>20</v>
      </c>
      <c r="AE62" s="39" t="s">
        <v>159</v>
      </c>
      <c r="AF62" s="18" t="s">
        <v>186</v>
      </c>
      <c r="AG62" s="18" t="s">
        <v>20</v>
      </c>
      <c r="AH62" s="18" t="s">
        <v>20</v>
      </c>
      <c r="AI62" s="18" t="s">
        <v>20</v>
      </c>
      <c r="AJ62" s="40" t="s">
        <v>20</v>
      </c>
      <c r="AK62" s="39" t="s">
        <v>20</v>
      </c>
      <c r="AL62" s="18" t="s">
        <v>20</v>
      </c>
      <c r="AM62" s="18" t="s">
        <v>20</v>
      </c>
      <c r="AN62" s="18" t="s">
        <v>20</v>
      </c>
      <c r="AO62" s="103" t="s">
        <v>20</v>
      </c>
      <c r="AP62" s="37" t="s">
        <v>223</v>
      </c>
      <c r="AQ62" s="23" t="s">
        <v>20</v>
      </c>
      <c r="AR62" s="18" t="s">
        <v>20</v>
      </c>
      <c r="AS62" s="36" t="s">
        <v>20</v>
      </c>
      <c r="AT62" s="37" t="s">
        <v>223</v>
      </c>
      <c r="AU62" s="38" t="s">
        <v>20</v>
      </c>
      <c r="AV62" s="72" t="s">
        <v>223</v>
      </c>
      <c r="AW62" s="37" t="s">
        <v>223</v>
      </c>
      <c r="AX62" s="38" t="s">
        <v>20</v>
      </c>
      <c r="AY62" s="37" t="s">
        <v>20</v>
      </c>
      <c r="AZ62" s="38" t="s">
        <v>223</v>
      </c>
      <c r="BA62" s="37" t="s">
        <v>223</v>
      </c>
      <c r="BB62" s="7" t="s">
        <v>20</v>
      </c>
      <c r="BC62" s="38" t="s">
        <v>20</v>
      </c>
      <c r="BD62" s="37" t="s">
        <v>228</v>
      </c>
      <c r="BE62" s="7" t="s">
        <v>20</v>
      </c>
      <c r="BF62" s="38" t="s">
        <v>20</v>
      </c>
      <c r="BG62" s="72" t="s">
        <v>223</v>
      </c>
      <c r="BH62" s="69" t="s">
        <v>20</v>
      </c>
      <c r="BI62" s="35" t="s">
        <v>20</v>
      </c>
      <c r="BJ62" s="38" t="s">
        <v>223</v>
      </c>
      <c r="BK62" s="35" t="s">
        <v>20</v>
      </c>
      <c r="BL62" s="38" t="s">
        <v>223</v>
      </c>
      <c r="BM62" s="72" t="s">
        <v>229</v>
      </c>
      <c r="BN62" s="72" t="s">
        <v>223</v>
      </c>
      <c r="BO62" s="72" t="s">
        <v>223</v>
      </c>
    </row>
    <row r="63" spans="1:67" x14ac:dyDescent="0.2">
      <c r="A63" s="87" t="s">
        <v>78</v>
      </c>
      <c r="B63" s="95" t="s">
        <v>22</v>
      </c>
      <c r="C63" s="52">
        <v>2</v>
      </c>
      <c r="D63" s="25">
        <v>3.5</v>
      </c>
      <c r="E63" s="182" t="str">
        <f ca="1">IF(ISNA(VLOOKUP($E63,[3]Kommentarer!$C$11:$I$246,5,FALSE)),"",VLOOKUP($E63,[3]Kommentarer!$C$11:$I$246,5,FALSE))</f>
        <v>18</v>
      </c>
      <c r="F63" s="6">
        <v>20</v>
      </c>
      <c r="G63" s="24">
        <v>1000</v>
      </c>
      <c r="H63" s="171" t="s">
        <v>20</v>
      </c>
      <c r="I63" s="39" t="s">
        <v>20</v>
      </c>
      <c r="J63" s="18" t="s">
        <v>20</v>
      </c>
      <c r="K63" s="18" t="s">
        <v>20</v>
      </c>
      <c r="L63" s="18" t="s">
        <v>20</v>
      </c>
      <c r="M63" s="40" t="s">
        <v>20</v>
      </c>
      <c r="N63" s="39" t="s">
        <v>20</v>
      </c>
      <c r="O63" s="18" t="s">
        <v>20</v>
      </c>
      <c r="P63" s="18" t="s">
        <v>20</v>
      </c>
      <c r="Q63" s="18" t="s">
        <v>20</v>
      </c>
      <c r="R63" s="18" t="s">
        <v>20</v>
      </c>
      <c r="S63" s="40" t="s">
        <v>20</v>
      </c>
      <c r="T63" s="39" t="s">
        <v>20</v>
      </c>
      <c r="U63" s="18" t="s">
        <v>20</v>
      </c>
      <c r="V63" s="18" t="s">
        <v>20</v>
      </c>
      <c r="W63" s="18" t="s">
        <v>20</v>
      </c>
      <c r="X63" s="40" t="s">
        <v>20</v>
      </c>
      <c r="Y63" s="39" t="s">
        <v>20</v>
      </c>
      <c r="Z63" s="18" t="s">
        <v>20</v>
      </c>
      <c r="AA63" s="18" t="s">
        <v>20</v>
      </c>
      <c r="AB63" s="18" t="s">
        <v>20</v>
      </c>
      <c r="AC63" s="18" t="s">
        <v>20</v>
      </c>
      <c r="AD63" s="40" t="s">
        <v>20</v>
      </c>
      <c r="AE63" s="39">
        <v>1.41</v>
      </c>
      <c r="AF63" s="18" t="s">
        <v>157</v>
      </c>
      <c r="AG63" s="18" t="s">
        <v>20</v>
      </c>
      <c r="AH63" s="18" t="s">
        <v>20</v>
      </c>
      <c r="AI63" s="18" t="s">
        <v>20</v>
      </c>
      <c r="AJ63" s="40" t="s">
        <v>20</v>
      </c>
      <c r="AK63" s="39" t="s">
        <v>20</v>
      </c>
      <c r="AL63" s="18" t="s">
        <v>20</v>
      </c>
      <c r="AM63" s="18" t="s">
        <v>20</v>
      </c>
      <c r="AN63" s="18" t="s">
        <v>20</v>
      </c>
      <c r="AO63" s="103" t="s">
        <v>20</v>
      </c>
      <c r="AP63" s="37" t="s">
        <v>224</v>
      </c>
      <c r="AQ63" s="23" t="s">
        <v>20</v>
      </c>
      <c r="AR63" s="18" t="s">
        <v>20</v>
      </c>
      <c r="AS63" s="36" t="s">
        <v>20</v>
      </c>
      <c r="AT63" s="37" t="s">
        <v>224</v>
      </c>
      <c r="AU63" s="36" t="s">
        <v>20</v>
      </c>
      <c r="AV63" s="72">
        <v>0.69</v>
      </c>
      <c r="AW63" s="37" t="s">
        <v>224</v>
      </c>
      <c r="AX63" s="38" t="s">
        <v>20</v>
      </c>
      <c r="AY63" s="37" t="s">
        <v>20</v>
      </c>
      <c r="AZ63" s="38">
        <v>0.31</v>
      </c>
      <c r="BA63" s="37" t="s">
        <v>224</v>
      </c>
      <c r="BB63" s="7" t="s">
        <v>20</v>
      </c>
      <c r="BC63" s="38" t="s">
        <v>20</v>
      </c>
      <c r="BD63" s="37" t="s">
        <v>229</v>
      </c>
      <c r="BE63" s="7" t="s">
        <v>20</v>
      </c>
      <c r="BF63" s="38" t="s">
        <v>20</v>
      </c>
      <c r="BG63" s="72" t="s">
        <v>224</v>
      </c>
      <c r="BH63" s="69" t="s">
        <v>20</v>
      </c>
      <c r="BI63" s="35" t="s">
        <v>20</v>
      </c>
      <c r="BJ63" s="38">
        <v>0.28000000000000003</v>
      </c>
      <c r="BK63" s="35" t="s">
        <v>20</v>
      </c>
      <c r="BL63" s="38">
        <v>0.53</v>
      </c>
      <c r="BM63" s="72" t="s">
        <v>242</v>
      </c>
      <c r="BN63" s="72" t="s">
        <v>224</v>
      </c>
      <c r="BO63" s="72" t="s">
        <v>224</v>
      </c>
    </row>
    <row r="64" spans="1:67" x14ac:dyDescent="0.2">
      <c r="A64" s="87" t="s">
        <v>79</v>
      </c>
      <c r="B64" s="95" t="s">
        <v>22</v>
      </c>
      <c r="C64" s="52">
        <v>0.5</v>
      </c>
      <c r="D64" s="25">
        <v>1</v>
      </c>
      <c r="E64" s="182">
        <v>7</v>
      </c>
      <c r="F64" s="6">
        <v>10</v>
      </c>
      <c r="G64" s="24">
        <v>50</v>
      </c>
      <c r="H64" s="171" t="s">
        <v>20</v>
      </c>
      <c r="I64" s="39" t="s">
        <v>20</v>
      </c>
      <c r="J64" s="18" t="s">
        <v>20</v>
      </c>
      <c r="K64" s="18" t="s">
        <v>20</v>
      </c>
      <c r="L64" s="18" t="s">
        <v>20</v>
      </c>
      <c r="M64" s="40" t="s">
        <v>20</v>
      </c>
      <c r="N64" s="39" t="s">
        <v>20</v>
      </c>
      <c r="O64" s="18" t="s">
        <v>20</v>
      </c>
      <c r="P64" s="18" t="s">
        <v>20</v>
      </c>
      <c r="Q64" s="18" t="s">
        <v>20</v>
      </c>
      <c r="R64" s="18" t="s">
        <v>20</v>
      </c>
      <c r="S64" s="40" t="s">
        <v>20</v>
      </c>
      <c r="T64" s="39" t="s">
        <v>20</v>
      </c>
      <c r="U64" s="18" t="s">
        <v>20</v>
      </c>
      <c r="V64" s="18" t="s">
        <v>20</v>
      </c>
      <c r="W64" s="18" t="s">
        <v>20</v>
      </c>
      <c r="X64" s="40" t="s">
        <v>20</v>
      </c>
      <c r="Y64" s="39" t="s">
        <v>20</v>
      </c>
      <c r="Z64" s="18" t="s">
        <v>20</v>
      </c>
      <c r="AA64" s="18" t="s">
        <v>20</v>
      </c>
      <c r="AB64" s="18" t="s">
        <v>20</v>
      </c>
      <c r="AC64" s="18" t="s">
        <v>20</v>
      </c>
      <c r="AD64" s="40" t="s">
        <v>20</v>
      </c>
      <c r="AE64" s="52">
        <v>0.71</v>
      </c>
      <c r="AF64" s="18" t="s">
        <v>187</v>
      </c>
      <c r="AG64" s="18" t="s">
        <v>20</v>
      </c>
      <c r="AH64" s="18" t="s">
        <v>20</v>
      </c>
      <c r="AI64" s="18" t="s">
        <v>20</v>
      </c>
      <c r="AJ64" s="40" t="s">
        <v>20</v>
      </c>
      <c r="AK64" s="39" t="s">
        <v>20</v>
      </c>
      <c r="AL64" s="18" t="s">
        <v>20</v>
      </c>
      <c r="AM64" s="18" t="s">
        <v>20</v>
      </c>
      <c r="AN64" s="18" t="s">
        <v>20</v>
      </c>
      <c r="AO64" s="103" t="s">
        <v>20</v>
      </c>
      <c r="AP64" s="37" t="s">
        <v>221</v>
      </c>
      <c r="AQ64" s="23" t="s">
        <v>20</v>
      </c>
      <c r="AR64" s="18" t="s">
        <v>20</v>
      </c>
      <c r="AS64" s="36" t="s">
        <v>20</v>
      </c>
      <c r="AT64" s="37" t="s">
        <v>221</v>
      </c>
      <c r="AU64" s="36" t="s">
        <v>20</v>
      </c>
      <c r="AV64" s="79">
        <v>0.75</v>
      </c>
      <c r="AW64" s="37" t="s">
        <v>221</v>
      </c>
      <c r="AX64" s="38" t="s">
        <v>20</v>
      </c>
      <c r="AY64" s="35" t="s">
        <v>20</v>
      </c>
      <c r="AZ64" s="66">
        <v>0.53</v>
      </c>
      <c r="BA64" s="37" t="s">
        <v>221</v>
      </c>
      <c r="BB64" s="7" t="s">
        <v>20</v>
      </c>
      <c r="BC64" s="38" t="s">
        <v>20</v>
      </c>
      <c r="BD64" s="37" t="s">
        <v>226</v>
      </c>
      <c r="BE64" s="23" t="s">
        <v>20</v>
      </c>
      <c r="BF64" s="36" t="s">
        <v>20</v>
      </c>
      <c r="BG64" s="72" t="s">
        <v>224</v>
      </c>
      <c r="BH64" s="69" t="s">
        <v>20</v>
      </c>
      <c r="BI64" s="35" t="s">
        <v>20</v>
      </c>
      <c r="BJ64" s="62">
        <v>1.5</v>
      </c>
      <c r="BK64" s="35" t="s">
        <v>20</v>
      </c>
      <c r="BL64" s="38">
        <v>0.48</v>
      </c>
      <c r="BM64" s="72" t="s">
        <v>242</v>
      </c>
      <c r="BN64" s="72" t="s">
        <v>224</v>
      </c>
      <c r="BO64" s="72" t="s">
        <v>224</v>
      </c>
    </row>
    <row r="65" spans="1:67" x14ac:dyDescent="0.2">
      <c r="A65" s="87" t="s">
        <v>80</v>
      </c>
      <c r="B65" s="95" t="s">
        <v>21</v>
      </c>
      <c r="C65" s="52" t="s">
        <v>20</v>
      </c>
      <c r="D65" s="25" t="s">
        <v>20</v>
      </c>
      <c r="E65" s="149" t="s">
        <v>20</v>
      </c>
      <c r="F65" s="6" t="s">
        <v>20</v>
      </c>
      <c r="G65" s="24" t="s">
        <v>20</v>
      </c>
      <c r="H65" s="171" t="s">
        <v>20</v>
      </c>
      <c r="I65" s="39" t="s">
        <v>20</v>
      </c>
      <c r="J65" s="18" t="s">
        <v>20</v>
      </c>
      <c r="K65" s="18" t="s">
        <v>20</v>
      </c>
      <c r="L65" s="18" t="s">
        <v>20</v>
      </c>
      <c r="M65" s="40" t="s">
        <v>20</v>
      </c>
      <c r="N65" s="39" t="s">
        <v>20</v>
      </c>
      <c r="O65" s="18" t="s">
        <v>20</v>
      </c>
      <c r="P65" s="18" t="s">
        <v>20</v>
      </c>
      <c r="Q65" s="18" t="s">
        <v>20</v>
      </c>
      <c r="R65" s="18" t="s">
        <v>20</v>
      </c>
      <c r="S65" s="40" t="s">
        <v>20</v>
      </c>
      <c r="T65" s="39" t="s">
        <v>20</v>
      </c>
      <c r="U65" s="18" t="s">
        <v>20</v>
      </c>
      <c r="V65" s="18" t="s">
        <v>20</v>
      </c>
      <c r="W65" s="18" t="s">
        <v>20</v>
      </c>
      <c r="X65" s="40" t="s">
        <v>20</v>
      </c>
      <c r="Y65" s="39" t="s">
        <v>20</v>
      </c>
      <c r="Z65" s="18" t="s">
        <v>20</v>
      </c>
      <c r="AA65" s="18" t="s">
        <v>20</v>
      </c>
      <c r="AB65" s="18" t="s">
        <v>20</v>
      </c>
      <c r="AC65" s="18" t="s">
        <v>20</v>
      </c>
      <c r="AD65" s="40" t="s">
        <v>20</v>
      </c>
      <c r="AE65" s="39" t="s">
        <v>20</v>
      </c>
      <c r="AF65" s="18" t="s">
        <v>20</v>
      </c>
      <c r="AG65" s="18" t="s">
        <v>20</v>
      </c>
      <c r="AH65" s="18" t="s">
        <v>20</v>
      </c>
      <c r="AI65" s="18" t="s">
        <v>20</v>
      </c>
      <c r="AJ65" s="40" t="s">
        <v>20</v>
      </c>
      <c r="AK65" s="39" t="s">
        <v>20</v>
      </c>
      <c r="AL65" s="18" t="s">
        <v>20</v>
      </c>
      <c r="AM65" s="18" t="s">
        <v>20</v>
      </c>
      <c r="AN65" s="18" t="s">
        <v>20</v>
      </c>
      <c r="AO65" s="103" t="s">
        <v>20</v>
      </c>
      <c r="AP65" s="39" t="s">
        <v>20</v>
      </c>
      <c r="AQ65" s="18" t="s">
        <v>20</v>
      </c>
      <c r="AR65" s="18" t="s">
        <v>20</v>
      </c>
      <c r="AS65" s="40" t="s">
        <v>20</v>
      </c>
      <c r="AT65" s="39" t="s">
        <v>20</v>
      </c>
      <c r="AU65" s="40" t="s">
        <v>20</v>
      </c>
      <c r="AV65" s="70" t="s">
        <v>20</v>
      </c>
      <c r="AW65" s="39" t="s">
        <v>20</v>
      </c>
      <c r="AX65" s="40" t="s">
        <v>20</v>
      </c>
      <c r="AY65" s="39" t="s">
        <v>20</v>
      </c>
      <c r="AZ65" s="40" t="s">
        <v>20</v>
      </c>
      <c r="BA65" s="39" t="s">
        <v>20</v>
      </c>
      <c r="BB65" s="18" t="s">
        <v>20</v>
      </c>
      <c r="BC65" s="40" t="s">
        <v>20</v>
      </c>
      <c r="BD65" s="39" t="s">
        <v>20</v>
      </c>
      <c r="BE65" s="18" t="s">
        <v>20</v>
      </c>
      <c r="BF65" s="40" t="s">
        <v>20</v>
      </c>
      <c r="BG65" s="70" t="s">
        <v>20</v>
      </c>
      <c r="BH65" s="70" t="s">
        <v>20</v>
      </c>
      <c r="BI65" s="39" t="s">
        <v>20</v>
      </c>
      <c r="BJ65" s="40" t="s">
        <v>20</v>
      </c>
      <c r="BK65" s="39" t="s">
        <v>20</v>
      </c>
      <c r="BL65" s="40" t="s">
        <v>20</v>
      </c>
      <c r="BM65" s="70" t="s">
        <v>20</v>
      </c>
      <c r="BN65" s="70" t="s">
        <v>20</v>
      </c>
      <c r="BO65" s="70" t="s">
        <v>20</v>
      </c>
    </row>
    <row r="66" spans="1:67" x14ac:dyDescent="0.2">
      <c r="A66" s="87" t="s">
        <v>81</v>
      </c>
      <c r="B66" s="95" t="s">
        <v>16</v>
      </c>
      <c r="C66" s="52" t="s">
        <v>20</v>
      </c>
      <c r="D66" s="25" t="s">
        <v>20</v>
      </c>
      <c r="E66" s="149" t="s">
        <v>20</v>
      </c>
      <c r="F66" s="6" t="s">
        <v>20</v>
      </c>
      <c r="G66" s="24" t="s">
        <v>20</v>
      </c>
      <c r="H66" s="171" t="s">
        <v>20</v>
      </c>
      <c r="I66" s="45">
        <v>82.2</v>
      </c>
      <c r="J66" s="28">
        <v>76.400000000000006</v>
      </c>
      <c r="K66" s="28">
        <v>88.7</v>
      </c>
      <c r="L66" s="28">
        <v>79.7</v>
      </c>
      <c r="M66" s="46">
        <v>79.3</v>
      </c>
      <c r="N66" s="45">
        <v>82</v>
      </c>
      <c r="O66" s="28">
        <v>79.2</v>
      </c>
      <c r="P66" s="28">
        <v>78.599999999999994</v>
      </c>
      <c r="Q66" s="28">
        <v>78.400000000000006</v>
      </c>
      <c r="R66" s="28">
        <v>75.2</v>
      </c>
      <c r="S66" s="46">
        <v>68.400000000000006</v>
      </c>
      <c r="T66" s="45">
        <v>79.5</v>
      </c>
      <c r="U66" s="28">
        <v>85.8</v>
      </c>
      <c r="V66" s="28">
        <v>80.400000000000006</v>
      </c>
      <c r="W66" s="28">
        <v>77</v>
      </c>
      <c r="X66" s="46">
        <v>78.2</v>
      </c>
      <c r="Y66" s="45">
        <v>86.2</v>
      </c>
      <c r="Z66" s="28">
        <v>82.3</v>
      </c>
      <c r="AA66" s="28">
        <v>83.2</v>
      </c>
      <c r="AB66" s="28">
        <v>78.900000000000006</v>
      </c>
      <c r="AC66" s="28">
        <v>76.2</v>
      </c>
      <c r="AD66" s="46">
        <v>70.599999999999994</v>
      </c>
      <c r="AE66" s="45" t="s">
        <v>20</v>
      </c>
      <c r="AF66" s="28">
        <v>81.2</v>
      </c>
      <c r="AG66" s="28">
        <v>84.6</v>
      </c>
      <c r="AH66" s="28">
        <v>79.2</v>
      </c>
      <c r="AI66" s="28">
        <v>77.3</v>
      </c>
      <c r="AJ66" s="46">
        <v>81.5</v>
      </c>
      <c r="AK66" s="45">
        <v>79.5</v>
      </c>
      <c r="AL66" s="28">
        <v>81.099999999999994</v>
      </c>
      <c r="AM66" s="28">
        <v>82.3</v>
      </c>
      <c r="AN66" s="28">
        <v>81.8</v>
      </c>
      <c r="AO66" s="117">
        <v>77</v>
      </c>
      <c r="AP66" s="39" t="s">
        <v>20</v>
      </c>
      <c r="AQ66" s="18" t="s">
        <v>20</v>
      </c>
      <c r="AR66" s="18" t="s">
        <v>20</v>
      </c>
      <c r="AS66" s="40" t="s">
        <v>20</v>
      </c>
      <c r="AT66" s="39" t="s">
        <v>20</v>
      </c>
      <c r="AU66" s="40" t="s">
        <v>20</v>
      </c>
      <c r="AV66" s="70" t="s">
        <v>20</v>
      </c>
      <c r="AW66" s="39" t="s">
        <v>20</v>
      </c>
      <c r="AX66" s="40" t="s">
        <v>20</v>
      </c>
      <c r="AY66" s="39" t="s">
        <v>20</v>
      </c>
      <c r="AZ66" s="40" t="s">
        <v>20</v>
      </c>
      <c r="BA66" s="39" t="s">
        <v>20</v>
      </c>
      <c r="BB66" s="18" t="s">
        <v>20</v>
      </c>
      <c r="BC66" s="40" t="s">
        <v>20</v>
      </c>
      <c r="BD66" s="39" t="s">
        <v>20</v>
      </c>
      <c r="BE66" s="18" t="s">
        <v>20</v>
      </c>
      <c r="BF66" s="40" t="s">
        <v>20</v>
      </c>
      <c r="BG66" s="70" t="s">
        <v>20</v>
      </c>
      <c r="BH66" s="70" t="s">
        <v>20</v>
      </c>
      <c r="BI66" s="39" t="s">
        <v>20</v>
      </c>
      <c r="BJ66" s="40" t="s">
        <v>20</v>
      </c>
      <c r="BK66" s="39" t="s">
        <v>20</v>
      </c>
      <c r="BL66" s="40" t="s">
        <v>20</v>
      </c>
      <c r="BM66" s="70" t="s">
        <v>20</v>
      </c>
      <c r="BN66" s="70" t="s">
        <v>20</v>
      </c>
      <c r="BO66" s="70" t="s">
        <v>20</v>
      </c>
    </row>
    <row r="67" spans="1:67" ht="12.75" thickBot="1" x14ac:dyDescent="0.25">
      <c r="A67" s="96" t="s">
        <v>82</v>
      </c>
      <c r="B67" s="97" t="s">
        <v>16</v>
      </c>
      <c r="C67" s="173" t="s">
        <v>20</v>
      </c>
      <c r="D67" s="174" t="s">
        <v>20</v>
      </c>
      <c r="E67" s="190" t="s">
        <v>20</v>
      </c>
      <c r="F67" s="176" t="s">
        <v>20</v>
      </c>
      <c r="G67" s="177" t="s">
        <v>20</v>
      </c>
      <c r="H67" s="178" t="s">
        <v>20</v>
      </c>
      <c r="I67" s="47" t="s">
        <v>20</v>
      </c>
      <c r="J67" s="48" t="s">
        <v>20</v>
      </c>
      <c r="K67" s="48" t="s">
        <v>20</v>
      </c>
      <c r="L67" s="48" t="s">
        <v>20</v>
      </c>
      <c r="M67" s="49" t="s">
        <v>20</v>
      </c>
      <c r="N67" s="47" t="s">
        <v>20</v>
      </c>
      <c r="O67" s="48" t="s">
        <v>20</v>
      </c>
      <c r="P67" s="48" t="s">
        <v>20</v>
      </c>
      <c r="Q67" s="48" t="s">
        <v>20</v>
      </c>
      <c r="R67" s="48" t="s">
        <v>20</v>
      </c>
      <c r="S67" s="49" t="s">
        <v>20</v>
      </c>
      <c r="T67" s="47" t="s">
        <v>20</v>
      </c>
      <c r="U67" s="48" t="s">
        <v>20</v>
      </c>
      <c r="V67" s="48" t="s">
        <v>20</v>
      </c>
      <c r="W67" s="48" t="s">
        <v>20</v>
      </c>
      <c r="X67" s="49" t="s">
        <v>20</v>
      </c>
      <c r="Y67" s="47" t="s">
        <v>20</v>
      </c>
      <c r="Z67" s="48" t="s">
        <v>20</v>
      </c>
      <c r="AA67" s="48" t="s">
        <v>20</v>
      </c>
      <c r="AB67" s="48" t="s">
        <v>20</v>
      </c>
      <c r="AC67" s="48" t="s">
        <v>20</v>
      </c>
      <c r="AD67" s="49" t="s">
        <v>20</v>
      </c>
      <c r="AE67" s="47" t="s">
        <v>20</v>
      </c>
      <c r="AF67" s="48" t="s">
        <v>20</v>
      </c>
      <c r="AG67" s="48" t="s">
        <v>20</v>
      </c>
      <c r="AH67" s="48" t="s">
        <v>20</v>
      </c>
      <c r="AI67" s="48" t="s">
        <v>20</v>
      </c>
      <c r="AJ67" s="49" t="s">
        <v>20</v>
      </c>
      <c r="AK67" s="47" t="s">
        <v>20</v>
      </c>
      <c r="AL67" s="48" t="s">
        <v>20</v>
      </c>
      <c r="AM67" s="48" t="s">
        <v>20</v>
      </c>
      <c r="AN67" s="48" t="s">
        <v>20</v>
      </c>
      <c r="AO67" s="107" t="s">
        <v>20</v>
      </c>
      <c r="AP67" s="47" t="s">
        <v>20</v>
      </c>
      <c r="AQ67" s="48" t="s">
        <v>20</v>
      </c>
      <c r="AR67" s="48" t="s">
        <v>20</v>
      </c>
      <c r="AS67" s="49" t="s">
        <v>20</v>
      </c>
      <c r="AT67" s="47" t="s">
        <v>20</v>
      </c>
      <c r="AU67" s="49" t="s">
        <v>20</v>
      </c>
      <c r="AV67" s="191" t="s">
        <v>20</v>
      </c>
      <c r="AW67" s="47" t="s">
        <v>20</v>
      </c>
      <c r="AX67" s="49" t="s">
        <v>20</v>
      </c>
      <c r="AY67" s="47" t="s">
        <v>20</v>
      </c>
      <c r="AZ67" s="49" t="s">
        <v>20</v>
      </c>
      <c r="BA67" s="47" t="s">
        <v>20</v>
      </c>
      <c r="BB67" s="48" t="s">
        <v>20</v>
      </c>
      <c r="BC67" s="49" t="s">
        <v>20</v>
      </c>
      <c r="BD67" s="47" t="s">
        <v>20</v>
      </c>
      <c r="BE67" s="48" t="s">
        <v>20</v>
      </c>
      <c r="BF67" s="49" t="s">
        <v>20</v>
      </c>
      <c r="BG67" s="191" t="s">
        <v>20</v>
      </c>
      <c r="BH67" s="191" t="s">
        <v>20</v>
      </c>
      <c r="BI67" s="47" t="s">
        <v>20</v>
      </c>
      <c r="BJ67" s="49" t="s">
        <v>20</v>
      </c>
      <c r="BK67" s="47" t="s">
        <v>20</v>
      </c>
      <c r="BL67" s="49" t="s">
        <v>20</v>
      </c>
      <c r="BM67" s="191" t="s">
        <v>20</v>
      </c>
      <c r="BN67" s="191" t="s">
        <v>20</v>
      </c>
      <c r="BO67" s="191" t="s">
        <v>20</v>
      </c>
    </row>
  </sheetData>
  <mergeCells count="14">
    <mergeCell ref="I6:M6"/>
    <mergeCell ref="AE6:AJ6"/>
    <mergeCell ref="N6:S6"/>
    <mergeCell ref="T6:X6"/>
    <mergeCell ref="Y6:AD6"/>
    <mergeCell ref="BI6:BJ6"/>
    <mergeCell ref="BK6:BL6"/>
    <mergeCell ref="AK6:AO6"/>
    <mergeCell ref="AW6:AX6"/>
    <mergeCell ref="AP6:AS6"/>
    <mergeCell ref="AT6:AU6"/>
    <mergeCell ref="BA6:BC6"/>
    <mergeCell ref="BD6:BF6"/>
    <mergeCell ref="AY6:AZ6"/>
  </mergeCells>
  <conditionalFormatting sqref="E14:E24 E26 E30:E32 E48 E55 E62:E64">
    <cfRule type="expression" dxfId="5" priority="46" stopIfTrue="1">
      <formula>IF(#REF!="rubrik",TRUE,FALSE)</formula>
    </cfRule>
    <cfRule type="expression" dxfId="4" priority="47" stopIfTrue="1">
      <formula>IF(#REF!="larm",TRUE,FALSE)</formula>
    </cfRule>
    <cfRule type="expression" dxfId="3" priority="48" stopIfTrue="1">
      <formula>IF(#REF!="rubrik2",TRUE,FALSE)</formula>
    </cfRule>
  </conditionalFormatting>
  <conditionalFormatting sqref="E35">
    <cfRule type="expression" dxfId="2" priority="58" stopIfTrue="1">
      <formula>IF(#REF!="rubrik",TRUE,FALSE)</formula>
    </cfRule>
    <cfRule type="expression" dxfId="1" priority="59" stopIfTrue="1">
      <formula>IF(#REF!="larm",TRUE,FALSE)</formula>
    </cfRule>
    <cfRule type="expression" dxfId="0" priority="60" stopIfTrue="1">
      <formula>IF(#REF!="rubrik2",TRUE,FALSE)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669AC-93D0-4E2F-9430-6004D4518363}">
  <dimension ref="A1:AO67"/>
  <sheetViews>
    <sheetView tabSelected="1" zoomScale="85" zoomScaleNormal="85" workbookViewId="0">
      <pane xSplit="7" topLeftCell="H1" activePane="topRight" state="frozen"/>
      <selection pane="topRight" activeCell="C6" sqref="C6"/>
    </sheetView>
  </sheetViews>
  <sheetFormatPr defaultColWidth="9.140625" defaultRowHeight="12" x14ac:dyDescent="0.2"/>
  <cols>
    <col min="1" max="1" width="31.140625" style="30" customWidth="1"/>
    <col min="2" max="2" width="10.85546875" style="12" customWidth="1"/>
    <col min="3" max="3" width="5.7109375" style="12" bestFit="1" customWidth="1"/>
    <col min="4" max="4" width="5" style="12" bestFit="1" customWidth="1"/>
    <col min="5" max="5" width="5.7109375" style="12" customWidth="1"/>
    <col min="6" max="6" width="6" style="11" bestFit="1" customWidth="1"/>
    <col min="7" max="7" width="6.28515625" style="11" customWidth="1"/>
    <col min="8" max="11" width="11.28515625" style="11" customWidth="1"/>
    <col min="12" max="12" width="11.140625" style="11" customWidth="1"/>
    <col min="13" max="13" width="9" style="11" bestFit="1" customWidth="1"/>
    <col min="14" max="15" width="15.7109375" style="11" bestFit="1" customWidth="1"/>
    <col min="16" max="16384" width="9.140625" style="11"/>
  </cols>
  <sheetData>
    <row r="1" spans="1:41" ht="21" x14ac:dyDescent="0.35">
      <c r="A1" s="189" t="s">
        <v>446</v>
      </c>
      <c r="B1" s="11"/>
      <c r="C1" s="188" t="s">
        <v>429</v>
      </c>
      <c r="D1" s="108"/>
      <c r="E1" s="108"/>
      <c r="F1" s="108"/>
      <c r="G1" s="108"/>
      <c r="AM1" s="14"/>
      <c r="AN1" s="14"/>
      <c r="AO1" s="14"/>
    </row>
    <row r="2" spans="1:41" ht="21.75" thickBot="1" x14ac:dyDescent="0.4">
      <c r="A2" s="29" t="s">
        <v>394</v>
      </c>
      <c r="B2" s="11"/>
      <c r="C2" s="110" t="s">
        <v>395</v>
      </c>
      <c r="D2" s="111"/>
      <c r="E2" s="111"/>
      <c r="F2" s="109"/>
      <c r="G2" s="111" t="s">
        <v>443</v>
      </c>
      <c r="AM2" s="14"/>
      <c r="AN2" s="14"/>
      <c r="AO2" s="14"/>
    </row>
    <row r="3" spans="1:41" x14ac:dyDescent="0.2">
      <c r="A3" s="29" t="s">
        <v>393</v>
      </c>
      <c r="B3" s="11"/>
      <c r="C3" s="11"/>
      <c r="D3" s="11"/>
      <c r="E3" s="11"/>
      <c r="AM3" s="14"/>
      <c r="AN3" s="14"/>
      <c r="AO3" s="14"/>
    </row>
    <row r="4" spans="1:41" x14ac:dyDescent="0.2">
      <c r="A4" s="29" t="s">
        <v>392</v>
      </c>
      <c r="B4" s="11"/>
      <c r="C4" s="11"/>
      <c r="D4" s="11"/>
      <c r="E4" s="11"/>
      <c r="AM4" s="14"/>
      <c r="AN4" s="14"/>
      <c r="AO4" s="14"/>
    </row>
    <row r="5" spans="1:41" ht="12.75" thickBot="1" x14ac:dyDescent="0.25"/>
    <row r="6" spans="1:41" ht="29.25" customHeight="1" x14ac:dyDescent="0.2">
      <c r="A6" s="81" t="s">
        <v>384</v>
      </c>
      <c r="B6" s="92" t="s">
        <v>390</v>
      </c>
      <c r="C6" s="89" t="s">
        <v>25</v>
      </c>
      <c r="D6" s="82" t="s">
        <v>26</v>
      </c>
      <c r="E6" s="156" t="s">
        <v>441</v>
      </c>
      <c r="F6" s="83" t="s">
        <v>24</v>
      </c>
      <c r="G6" s="84" t="s">
        <v>23</v>
      </c>
      <c r="H6" s="134" t="s">
        <v>403</v>
      </c>
      <c r="I6" s="135"/>
      <c r="J6" s="134" t="s">
        <v>404</v>
      </c>
      <c r="K6" s="135"/>
      <c r="L6" s="136" t="s">
        <v>258</v>
      </c>
      <c r="M6" s="129"/>
      <c r="N6" s="68" t="s">
        <v>271</v>
      </c>
      <c r="O6" s="68" t="s">
        <v>306</v>
      </c>
    </row>
    <row r="7" spans="1:41" s="15" customFormat="1" ht="30" customHeight="1" x14ac:dyDescent="0.2">
      <c r="A7" s="85" t="s">
        <v>391</v>
      </c>
      <c r="B7" s="93" t="s">
        <v>20</v>
      </c>
      <c r="C7" s="90" t="s">
        <v>20</v>
      </c>
      <c r="D7" s="8" t="s">
        <v>20</v>
      </c>
      <c r="E7" s="157" t="s">
        <v>20</v>
      </c>
      <c r="F7" s="20" t="s">
        <v>20</v>
      </c>
      <c r="G7" s="22" t="s">
        <v>20</v>
      </c>
      <c r="H7" s="121" t="s">
        <v>397</v>
      </c>
      <c r="I7" s="123" t="s">
        <v>398</v>
      </c>
      <c r="J7" s="121" t="s">
        <v>399</v>
      </c>
      <c r="K7" s="123" t="s">
        <v>400</v>
      </c>
      <c r="L7" s="112" t="s">
        <v>189</v>
      </c>
      <c r="M7" s="36" t="s">
        <v>190</v>
      </c>
      <c r="N7" s="69" t="s">
        <v>233</v>
      </c>
      <c r="O7" s="69" t="s">
        <v>232</v>
      </c>
    </row>
    <row r="8" spans="1:41" ht="15.75" customHeight="1" x14ac:dyDescent="0.2">
      <c r="A8" s="86" t="s">
        <v>383</v>
      </c>
      <c r="B8" s="94" t="s">
        <v>20</v>
      </c>
      <c r="C8" s="91" t="s">
        <v>20</v>
      </c>
      <c r="D8" s="5" t="s">
        <v>20</v>
      </c>
      <c r="E8" s="158" t="s">
        <v>20</v>
      </c>
      <c r="F8" s="6" t="s">
        <v>20</v>
      </c>
      <c r="G8" s="24" t="s">
        <v>20</v>
      </c>
      <c r="H8" s="39" t="s">
        <v>402</v>
      </c>
      <c r="I8" s="40" t="s">
        <v>402</v>
      </c>
      <c r="J8" s="39" t="s">
        <v>402</v>
      </c>
      <c r="K8" s="40" t="s">
        <v>402</v>
      </c>
      <c r="L8" s="118" t="s">
        <v>382</v>
      </c>
      <c r="M8" s="40" t="s">
        <v>382</v>
      </c>
      <c r="N8" s="70" t="s">
        <v>381</v>
      </c>
      <c r="O8" s="70" t="s">
        <v>381</v>
      </c>
    </row>
    <row r="9" spans="1:41" ht="33.6" customHeight="1" x14ac:dyDescent="0.2">
      <c r="A9" s="86" t="s">
        <v>385</v>
      </c>
      <c r="B9" s="94" t="s">
        <v>20</v>
      </c>
      <c r="C9" s="91" t="s">
        <v>20</v>
      </c>
      <c r="D9" s="5" t="s">
        <v>20</v>
      </c>
      <c r="E9" s="159" t="s">
        <v>20</v>
      </c>
      <c r="F9" s="6" t="s">
        <v>20</v>
      </c>
      <c r="G9" s="24" t="s">
        <v>20</v>
      </c>
      <c r="H9" s="35" t="s">
        <v>320</v>
      </c>
      <c r="I9" s="36" t="s">
        <v>320</v>
      </c>
      <c r="J9" s="35" t="s">
        <v>320</v>
      </c>
      <c r="K9" s="36" t="s">
        <v>320</v>
      </c>
      <c r="L9" s="118" t="s">
        <v>319</v>
      </c>
      <c r="M9" s="40" t="s">
        <v>319</v>
      </c>
      <c r="N9" s="70" t="s">
        <v>319</v>
      </c>
      <c r="O9" s="70" t="s">
        <v>319</v>
      </c>
    </row>
    <row r="10" spans="1:41" s="15" customFormat="1" ht="29.45" customHeight="1" x14ac:dyDescent="0.2">
      <c r="A10" s="86" t="s">
        <v>389</v>
      </c>
      <c r="B10" s="93" t="s">
        <v>20</v>
      </c>
      <c r="C10" s="90" t="s">
        <v>20</v>
      </c>
      <c r="D10" s="8" t="s">
        <v>20</v>
      </c>
      <c r="E10" s="160" t="s">
        <v>20</v>
      </c>
      <c r="F10" s="20" t="s">
        <v>20</v>
      </c>
      <c r="G10" s="22" t="s">
        <v>20</v>
      </c>
      <c r="H10" s="35" t="s">
        <v>401</v>
      </c>
      <c r="I10" s="36" t="s">
        <v>401</v>
      </c>
      <c r="J10" s="35" t="s">
        <v>401</v>
      </c>
      <c r="K10" s="36" t="s">
        <v>401</v>
      </c>
      <c r="L10" s="112" t="s">
        <v>309</v>
      </c>
      <c r="M10" s="36" t="s">
        <v>307</v>
      </c>
      <c r="N10" s="69" t="s">
        <v>310</v>
      </c>
      <c r="O10" s="69" t="s">
        <v>310</v>
      </c>
    </row>
    <row r="11" spans="1:41" x14ac:dyDescent="0.2">
      <c r="A11" s="86" t="s">
        <v>245</v>
      </c>
      <c r="B11" s="94" t="s">
        <v>20</v>
      </c>
      <c r="C11" s="91" t="s">
        <v>20</v>
      </c>
      <c r="D11" s="5" t="s">
        <v>20</v>
      </c>
      <c r="E11" s="159" t="s">
        <v>20</v>
      </c>
      <c r="F11" s="6" t="s">
        <v>20</v>
      </c>
      <c r="G11" s="24" t="s">
        <v>20</v>
      </c>
      <c r="H11" s="39">
        <v>2022</v>
      </c>
      <c r="I11" s="40">
        <v>2022</v>
      </c>
      <c r="J11" s="39">
        <v>2022</v>
      </c>
      <c r="K11" s="40">
        <v>2022</v>
      </c>
      <c r="L11" s="112">
        <v>2019</v>
      </c>
      <c r="M11" s="36">
        <v>2019</v>
      </c>
      <c r="N11" s="70">
        <v>2017</v>
      </c>
      <c r="O11" s="70">
        <v>2017</v>
      </c>
    </row>
    <row r="12" spans="1:41" ht="22.15" customHeight="1" x14ac:dyDescent="0.2">
      <c r="A12" s="86" t="s">
        <v>387</v>
      </c>
      <c r="B12" s="94" t="s">
        <v>388</v>
      </c>
      <c r="C12" s="91" t="s">
        <v>20</v>
      </c>
      <c r="D12" s="5" t="s">
        <v>20</v>
      </c>
      <c r="E12" s="159" t="s">
        <v>20</v>
      </c>
      <c r="F12" s="6" t="s">
        <v>20</v>
      </c>
      <c r="G12" s="24" t="s">
        <v>20</v>
      </c>
      <c r="H12" s="126" t="s">
        <v>286</v>
      </c>
      <c r="I12" s="77" t="s">
        <v>405</v>
      </c>
      <c r="J12" s="126" t="s">
        <v>286</v>
      </c>
      <c r="K12" s="77" t="s">
        <v>406</v>
      </c>
      <c r="L12" s="119" t="s">
        <v>280</v>
      </c>
      <c r="M12" s="59" t="s">
        <v>281</v>
      </c>
      <c r="N12" s="71" t="s">
        <v>286</v>
      </c>
      <c r="O12" s="71" t="s">
        <v>280</v>
      </c>
    </row>
    <row r="13" spans="1:41" s="15" customFormat="1" ht="72" x14ac:dyDescent="0.2">
      <c r="A13" s="86" t="s">
        <v>386</v>
      </c>
      <c r="B13" s="93" t="s">
        <v>20</v>
      </c>
      <c r="C13" s="90" t="s">
        <v>20</v>
      </c>
      <c r="D13" s="8" t="s">
        <v>20</v>
      </c>
      <c r="E13" s="160" t="s">
        <v>20</v>
      </c>
      <c r="F13" s="20" t="s">
        <v>20</v>
      </c>
      <c r="G13" s="22" t="s">
        <v>20</v>
      </c>
      <c r="H13" s="43" t="s">
        <v>408</v>
      </c>
      <c r="I13" s="44" t="s">
        <v>409</v>
      </c>
      <c r="J13" s="43" t="s">
        <v>408</v>
      </c>
      <c r="K13" s="44" t="s">
        <v>410</v>
      </c>
      <c r="L13" s="112" t="s">
        <v>339</v>
      </c>
      <c r="M13" s="36" t="s">
        <v>312</v>
      </c>
      <c r="N13" s="69" t="s">
        <v>343</v>
      </c>
      <c r="O13" s="69" t="s">
        <v>342</v>
      </c>
    </row>
    <row r="14" spans="1:41" ht="19.149999999999999" customHeight="1" x14ac:dyDescent="0.2">
      <c r="A14" s="87" t="s">
        <v>29</v>
      </c>
      <c r="B14" s="95" t="s">
        <v>22</v>
      </c>
      <c r="C14" s="34">
        <v>10</v>
      </c>
      <c r="D14" s="25">
        <v>10</v>
      </c>
      <c r="E14" s="159" t="s">
        <v>413</v>
      </c>
      <c r="F14" s="6">
        <v>25</v>
      </c>
      <c r="G14" s="24">
        <v>1000</v>
      </c>
      <c r="H14" s="121">
        <v>5.8</v>
      </c>
      <c r="I14" s="122">
        <v>27</v>
      </c>
      <c r="J14" s="121">
        <v>9.07</v>
      </c>
      <c r="K14" s="162">
        <v>18.899999999999999</v>
      </c>
      <c r="L14" s="164">
        <v>24.4</v>
      </c>
      <c r="M14" s="38">
        <v>4.53</v>
      </c>
      <c r="N14" s="72">
        <v>7.32</v>
      </c>
      <c r="O14" s="72">
        <v>7.3</v>
      </c>
    </row>
    <row r="15" spans="1:41" x14ac:dyDescent="0.2">
      <c r="A15" s="87" t="s">
        <v>30</v>
      </c>
      <c r="B15" s="95" t="s">
        <v>22</v>
      </c>
      <c r="C15" s="34" t="s">
        <v>20</v>
      </c>
      <c r="D15" s="25">
        <v>200</v>
      </c>
      <c r="E15" s="159" t="s">
        <v>417</v>
      </c>
      <c r="F15" s="6">
        <v>300</v>
      </c>
      <c r="G15" s="24">
        <v>50000</v>
      </c>
      <c r="H15" s="121">
        <v>94.1</v>
      </c>
      <c r="I15" s="162">
        <v>206</v>
      </c>
      <c r="J15" s="121">
        <v>136</v>
      </c>
      <c r="K15" s="123">
        <v>149</v>
      </c>
      <c r="L15" s="113">
        <v>113</v>
      </c>
      <c r="M15" s="38">
        <v>98.3</v>
      </c>
      <c r="N15" s="72">
        <v>104</v>
      </c>
      <c r="O15" s="72">
        <v>93.7</v>
      </c>
    </row>
    <row r="16" spans="1:41" x14ac:dyDescent="0.2">
      <c r="A16" s="87" t="s">
        <v>31</v>
      </c>
      <c r="B16" s="95" t="s">
        <v>22</v>
      </c>
      <c r="C16" s="34">
        <v>0.2</v>
      </c>
      <c r="D16" s="25">
        <v>0.8</v>
      </c>
      <c r="E16" s="159" t="s">
        <v>424</v>
      </c>
      <c r="F16" s="6">
        <v>12</v>
      </c>
      <c r="G16" s="24">
        <v>1000</v>
      </c>
      <c r="H16" s="163">
        <v>3.71</v>
      </c>
      <c r="I16" s="162">
        <v>8.2200000000000006</v>
      </c>
      <c r="J16" s="163">
        <v>4.72</v>
      </c>
      <c r="K16" s="162">
        <v>6.74</v>
      </c>
      <c r="L16" s="114">
        <v>21.9</v>
      </c>
      <c r="M16" s="165">
        <v>9.77</v>
      </c>
      <c r="N16" s="166">
        <v>10.6</v>
      </c>
      <c r="O16" s="166">
        <v>4.6100000000000003</v>
      </c>
    </row>
    <row r="17" spans="1:15" x14ac:dyDescent="0.2">
      <c r="A17" s="87" t="s">
        <v>32</v>
      </c>
      <c r="B17" s="95" t="s">
        <v>22</v>
      </c>
      <c r="C17" s="34" t="s">
        <v>20</v>
      </c>
      <c r="D17" s="25">
        <v>15</v>
      </c>
      <c r="E17" s="159" t="s">
        <v>425</v>
      </c>
      <c r="F17" s="6">
        <v>35</v>
      </c>
      <c r="G17" s="24">
        <v>1000</v>
      </c>
      <c r="H17" s="121">
        <v>7.09</v>
      </c>
      <c r="I17" s="123">
        <v>7.15</v>
      </c>
      <c r="J17" s="121">
        <v>7.52</v>
      </c>
      <c r="K17" s="123">
        <v>11.4</v>
      </c>
      <c r="L17" s="113">
        <v>5.24</v>
      </c>
      <c r="M17" s="38">
        <v>9.93</v>
      </c>
      <c r="N17" s="72">
        <v>7.16</v>
      </c>
      <c r="O17" s="72">
        <v>7.87</v>
      </c>
    </row>
    <row r="18" spans="1:15" x14ac:dyDescent="0.2">
      <c r="A18" s="87" t="s">
        <v>33</v>
      </c>
      <c r="B18" s="95" t="s">
        <v>22</v>
      </c>
      <c r="C18" s="34">
        <v>40</v>
      </c>
      <c r="D18" s="25">
        <v>80</v>
      </c>
      <c r="E18" s="159" t="s">
        <v>426</v>
      </c>
      <c r="F18" s="6">
        <v>150</v>
      </c>
      <c r="G18" s="24">
        <v>10000</v>
      </c>
      <c r="H18" s="121">
        <v>21.8</v>
      </c>
      <c r="I18" s="123">
        <v>17.399999999999999</v>
      </c>
      <c r="J18" s="121">
        <v>24.7</v>
      </c>
      <c r="K18" s="123">
        <v>32.200000000000003</v>
      </c>
      <c r="L18" s="113">
        <v>5.49</v>
      </c>
      <c r="M18" s="38">
        <v>25.5</v>
      </c>
      <c r="N18" s="72">
        <v>18.3</v>
      </c>
      <c r="O18" s="72">
        <v>20.100000000000001</v>
      </c>
    </row>
    <row r="19" spans="1:15" x14ac:dyDescent="0.2">
      <c r="A19" s="87" t="s">
        <v>34</v>
      </c>
      <c r="B19" s="95" t="s">
        <v>22</v>
      </c>
      <c r="C19" s="34">
        <v>40</v>
      </c>
      <c r="D19" s="25">
        <v>80</v>
      </c>
      <c r="E19" s="159" t="s">
        <v>426</v>
      </c>
      <c r="F19" s="6">
        <v>200</v>
      </c>
      <c r="G19" s="24">
        <v>2500</v>
      </c>
      <c r="H19" s="121">
        <v>21</v>
      </c>
      <c r="I19" s="123">
        <v>19</v>
      </c>
      <c r="J19" s="121">
        <v>29.9</v>
      </c>
      <c r="K19" s="123">
        <v>38.5</v>
      </c>
      <c r="L19" s="164">
        <v>151</v>
      </c>
      <c r="M19" s="38">
        <v>21.6</v>
      </c>
      <c r="N19" s="72">
        <v>33.700000000000003</v>
      </c>
      <c r="O19" s="72">
        <v>24.1</v>
      </c>
    </row>
    <row r="20" spans="1:15" x14ac:dyDescent="0.2">
      <c r="A20" s="87" t="s">
        <v>35</v>
      </c>
      <c r="B20" s="95" t="s">
        <v>22</v>
      </c>
      <c r="C20" s="34">
        <v>0.1</v>
      </c>
      <c r="D20" s="25">
        <v>0.25</v>
      </c>
      <c r="E20" s="159" t="s">
        <v>418</v>
      </c>
      <c r="F20" s="6">
        <v>2.5</v>
      </c>
      <c r="G20" s="24">
        <v>50</v>
      </c>
      <c r="H20" s="124">
        <v>6.5</v>
      </c>
      <c r="I20" s="122">
        <v>13.4</v>
      </c>
      <c r="J20" s="124">
        <v>4.9400000000000004</v>
      </c>
      <c r="K20" s="122">
        <v>4.92</v>
      </c>
      <c r="L20" s="114">
        <v>8.69</v>
      </c>
      <c r="M20" s="60">
        <v>11.7</v>
      </c>
      <c r="N20" s="74">
        <v>13.5</v>
      </c>
      <c r="O20" s="166">
        <v>2.3199999999999998</v>
      </c>
    </row>
    <row r="21" spans="1:15" x14ac:dyDescent="0.2">
      <c r="A21" s="87" t="s">
        <v>36</v>
      </c>
      <c r="B21" s="95" t="s">
        <v>22</v>
      </c>
      <c r="C21" s="34">
        <v>35</v>
      </c>
      <c r="D21" s="25">
        <v>40</v>
      </c>
      <c r="E21" s="159" t="s">
        <v>427</v>
      </c>
      <c r="F21" s="6">
        <v>120</v>
      </c>
      <c r="G21" s="24">
        <v>1000</v>
      </c>
      <c r="H21" s="121">
        <v>12.7</v>
      </c>
      <c r="I21" s="123">
        <v>8.99</v>
      </c>
      <c r="J21" s="121">
        <v>13</v>
      </c>
      <c r="K21" s="123">
        <v>16.8</v>
      </c>
      <c r="L21" s="113">
        <v>6.1</v>
      </c>
      <c r="M21" s="38">
        <v>14.5</v>
      </c>
      <c r="N21" s="72">
        <v>11.5</v>
      </c>
      <c r="O21" s="72">
        <v>12.3</v>
      </c>
    </row>
    <row r="22" spans="1:15" x14ac:dyDescent="0.2">
      <c r="A22" s="87" t="s">
        <v>37</v>
      </c>
      <c r="B22" s="95" t="s">
        <v>22</v>
      </c>
      <c r="C22" s="34">
        <v>20</v>
      </c>
      <c r="D22" s="25">
        <v>50</v>
      </c>
      <c r="E22" s="159" t="s">
        <v>416</v>
      </c>
      <c r="F22" s="6">
        <v>400</v>
      </c>
      <c r="G22" s="24">
        <v>2500</v>
      </c>
      <c r="H22" s="124">
        <v>460</v>
      </c>
      <c r="I22" s="122">
        <v>1590</v>
      </c>
      <c r="J22" s="124">
        <v>1630</v>
      </c>
      <c r="K22" s="125">
        <v>4510</v>
      </c>
      <c r="L22" s="115">
        <v>6030</v>
      </c>
      <c r="M22" s="60">
        <v>828</v>
      </c>
      <c r="N22" s="74">
        <v>1730</v>
      </c>
      <c r="O22" s="80">
        <v>2570</v>
      </c>
    </row>
    <row r="23" spans="1:15" s="14" customFormat="1" x14ac:dyDescent="0.2">
      <c r="A23" s="87" t="s">
        <v>38</v>
      </c>
      <c r="B23" s="95" t="s">
        <v>22</v>
      </c>
      <c r="C23" s="34" t="s">
        <v>20</v>
      </c>
      <c r="D23" s="25">
        <v>100</v>
      </c>
      <c r="E23" s="159" t="s">
        <v>422</v>
      </c>
      <c r="F23" s="6">
        <v>200</v>
      </c>
      <c r="G23" s="24">
        <v>10000</v>
      </c>
      <c r="H23" s="121">
        <v>33.1</v>
      </c>
      <c r="I23" s="123">
        <v>30.9</v>
      </c>
      <c r="J23" s="121">
        <v>35.799999999999997</v>
      </c>
      <c r="K23" s="123">
        <v>45.7</v>
      </c>
      <c r="L23" s="113">
        <v>8.5399999999999991</v>
      </c>
      <c r="M23" s="38">
        <v>34.299999999999997</v>
      </c>
      <c r="N23" s="72">
        <v>20.5</v>
      </c>
      <c r="O23" s="72">
        <v>25.4</v>
      </c>
    </row>
    <row r="24" spans="1:15" x14ac:dyDescent="0.2">
      <c r="A24" s="87" t="s">
        <v>39</v>
      </c>
      <c r="B24" s="95" t="s">
        <v>22</v>
      </c>
      <c r="C24" s="34">
        <v>120</v>
      </c>
      <c r="D24" s="25">
        <v>250</v>
      </c>
      <c r="E24" s="159" t="s">
        <v>423</v>
      </c>
      <c r="F24" s="6">
        <v>500</v>
      </c>
      <c r="G24" s="24">
        <v>2500</v>
      </c>
      <c r="H24" s="124">
        <v>616</v>
      </c>
      <c r="I24" s="122">
        <v>1230</v>
      </c>
      <c r="J24" s="124">
        <v>924</v>
      </c>
      <c r="K24" s="122">
        <v>1290</v>
      </c>
      <c r="L24" s="115">
        <v>2730</v>
      </c>
      <c r="M24" s="60">
        <v>1180</v>
      </c>
      <c r="N24" s="74">
        <v>1570</v>
      </c>
      <c r="O24" s="74">
        <v>730</v>
      </c>
    </row>
    <row r="25" spans="1:15" x14ac:dyDescent="0.2">
      <c r="A25" s="87" t="s">
        <v>40</v>
      </c>
      <c r="B25" s="95" t="s">
        <v>22</v>
      </c>
      <c r="C25" s="34" t="s">
        <v>20</v>
      </c>
      <c r="D25" s="25">
        <v>25</v>
      </c>
      <c r="E25" s="159" t="s">
        <v>20</v>
      </c>
      <c r="F25" s="6">
        <v>150</v>
      </c>
      <c r="G25" s="24">
        <v>700</v>
      </c>
      <c r="H25" s="39"/>
      <c r="I25" s="40"/>
      <c r="J25" s="39"/>
      <c r="K25" s="40"/>
      <c r="L25" s="113" t="s">
        <v>28</v>
      </c>
      <c r="M25" s="38" t="s">
        <v>20</v>
      </c>
      <c r="N25" s="70" t="s">
        <v>20</v>
      </c>
      <c r="O25" s="70" t="s">
        <v>20</v>
      </c>
    </row>
    <row r="26" spans="1:15" x14ac:dyDescent="0.2">
      <c r="A26" s="87" t="s">
        <v>41</v>
      </c>
      <c r="B26" s="95" t="s">
        <v>22</v>
      </c>
      <c r="C26" s="34" t="s">
        <v>20</v>
      </c>
      <c r="D26" s="25">
        <v>20</v>
      </c>
      <c r="E26" s="159" t="s">
        <v>422</v>
      </c>
      <c r="F26" s="6">
        <v>120</v>
      </c>
      <c r="G26" s="24">
        <v>700</v>
      </c>
      <c r="H26" s="39"/>
      <c r="I26" s="40"/>
      <c r="J26" s="39"/>
      <c r="K26" s="40"/>
      <c r="L26" s="113">
        <v>5</v>
      </c>
      <c r="M26" s="38" t="s">
        <v>20</v>
      </c>
      <c r="N26" s="70" t="s">
        <v>20</v>
      </c>
      <c r="O26" s="70" t="s">
        <v>20</v>
      </c>
    </row>
    <row r="27" spans="1:15" x14ac:dyDescent="0.2">
      <c r="A27" s="87" t="s">
        <v>42</v>
      </c>
      <c r="B27" s="95" t="s">
        <v>22</v>
      </c>
      <c r="C27" s="34" t="s">
        <v>20</v>
      </c>
      <c r="D27" s="25">
        <v>100</v>
      </c>
      <c r="E27" s="161" t="s">
        <v>20</v>
      </c>
      <c r="F27" s="6">
        <v>500</v>
      </c>
      <c r="G27" s="24">
        <v>1000</v>
      </c>
      <c r="H27" s="39"/>
      <c r="I27" s="40"/>
      <c r="J27" s="39"/>
      <c r="K27" s="40"/>
      <c r="L27" s="113" t="s">
        <v>84</v>
      </c>
      <c r="M27" s="38" t="s">
        <v>20</v>
      </c>
      <c r="N27" s="70" t="s">
        <v>20</v>
      </c>
      <c r="O27" s="70" t="s">
        <v>20</v>
      </c>
    </row>
    <row r="28" spans="1:15" x14ac:dyDescent="0.2">
      <c r="A28" s="87" t="s">
        <v>43</v>
      </c>
      <c r="B28" s="95" t="s">
        <v>22</v>
      </c>
      <c r="C28" s="34" t="s">
        <v>20</v>
      </c>
      <c r="D28" s="25">
        <v>100</v>
      </c>
      <c r="E28" s="159" t="s">
        <v>20</v>
      </c>
      <c r="F28" s="6">
        <v>500</v>
      </c>
      <c r="G28" s="24">
        <v>10000</v>
      </c>
      <c r="H28" s="39"/>
      <c r="I28" s="40"/>
      <c r="J28" s="39"/>
      <c r="K28" s="40"/>
      <c r="L28" s="113" t="s">
        <v>84</v>
      </c>
      <c r="M28" s="38" t="s">
        <v>20</v>
      </c>
      <c r="N28" s="70" t="s">
        <v>20</v>
      </c>
      <c r="O28" s="70" t="s">
        <v>20</v>
      </c>
    </row>
    <row r="29" spans="1:15" x14ac:dyDescent="0.2">
      <c r="A29" s="87" t="s">
        <v>44</v>
      </c>
      <c r="B29" s="95" t="s">
        <v>22</v>
      </c>
      <c r="C29" s="34" t="s">
        <v>20</v>
      </c>
      <c r="D29" s="25" t="s">
        <v>20</v>
      </c>
      <c r="E29" s="159" t="s">
        <v>20</v>
      </c>
      <c r="F29" s="6" t="s">
        <v>20</v>
      </c>
      <c r="G29" s="24" t="s">
        <v>20</v>
      </c>
      <c r="H29" s="39"/>
      <c r="I29" s="40"/>
      <c r="J29" s="39"/>
      <c r="K29" s="40"/>
      <c r="L29" s="113">
        <v>20</v>
      </c>
      <c r="M29" s="38" t="s">
        <v>20</v>
      </c>
      <c r="N29" s="70" t="s">
        <v>20</v>
      </c>
      <c r="O29" s="70" t="s">
        <v>20</v>
      </c>
    </row>
    <row r="30" spans="1:15" x14ac:dyDescent="0.2">
      <c r="A30" s="87" t="s">
        <v>45</v>
      </c>
      <c r="B30" s="95" t="s">
        <v>22</v>
      </c>
      <c r="C30" s="34" t="s">
        <v>20</v>
      </c>
      <c r="D30" s="25">
        <v>100</v>
      </c>
      <c r="E30" s="159" t="s">
        <v>422</v>
      </c>
      <c r="F30" s="6">
        <v>1000</v>
      </c>
      <c r="G30" s="24">
        <v>10000</v>
      </c>
      <c r="H30" s="39"/>
      <c r="I30" s="40"/>
      <c r="J30" s="39"/>
      <c r="K30" s="40"/>
      <c r="L30" s="113">
        <v>38</v>
      </c>
      <c r="M30" s="38" t="s">
        <v>20</v>
      </c>
      <c r="N30" s="70" t="s">
        <v>20</v>
      </c>
      <c r="O30" s="70" t="s">
        <v>20</v>
      </c>
    </row>
    <row r="31" spans="1:15" x14ac:dyDescent="0.2">
      <c r="A31" s="87" t="s">
        <v>46</v>
      </c>
      <c r="B31" s="95" t="s">
        <v>22</v>
      </c>
      <c r="C31" s="34" t="s">
        <v>20</v>
      </c>
      <c r="D31" s="25">
        <v>10</v>
      </c>
      <c r="E31" s="159" t="s">
        <v>413</v>
      </c>
      <c r="F31" s="6">
        <v>50</v>
      </c>
      <c r="G31" s="24">
        <v>1000</v>
      </c>
      <c r="H31" s="39"/>
      <c r="I31" s="40"/>
      <c r="J31" s="39"/>
      <c r="K31" s="40"/>
      <c r="L31" s="113" t="s">
        <v>225</v>
      </c>
      <c r="M31" s="38" t="s">
        <v>20</v>
      </c>
      <c r="N31" s="70" t="s">
        <v>20</v>
      </c>
      <c r="O31" s="70" t="s">
        <v>20</v>
      </c>
    </row>
    <row r="32" spans="1:15" x14ac:dyDescent="0.2">
      <c r="A32" s="87" t="s">
        <v>47</v>
      </c>
      <c r="B32" s="95" t="s">
        <v>22</v>
      </c>
      <c r="C32" s="34" t="s">
        <v>20</v>
      </c>
      <c r="D32" s="25">
        <v>3</v>
      </c>
      <c r="E32" s="159" t="s">
        <v>428</v>
      </c>
      <c r="F32" s="6">
        <v>15</v>
      </c>
      <c r="G32" s="24">
        <v>1000</v>
      </c>
      <c r="H32" s="39"/>
      <c r="I32" s="40"/>
      <c r="J32" s="39"/>
      <c r="K32" s="40"/>
      <c r="L32" s="113" t="s">
        <v>225</v>
      </c>
      <c r="M32" s="38" t="s">
        <v>20</v>
      </c>
      <c r="N32" s="70" t="s">
        <v>20</v>
      </c>
      <c r="O32" s="70" t="s">
        <v>20</v>
      </c>
    </row>
    <row r="33" spans="1:15" x14ac:dyDescent="0.2">
      <c r="A33" s="87" t="s">
        <v>48</v>
      </c>
      <c r="B33" s="95" t="s">
        <v>22</v>
      </c>
      <c r="C33" s="34" t="s">
        <v>20</v>
      </c>
      <c r="D33" s="25" t="s">
        <v>20</v>
      </c>
      <c r="E33" s="159" t="s">
        <v>20</v>
      </c>
      <c r="F33" s="6" t="s">
        <v>20</v>
      </c>
      <c r="G33" s="24" t="s">
        <v>20</v>
      </c>
      <c r="H33" s="39"/>
      <c r="I33" s="40"/>
      <c r="J33" s="39"/>
      <c r="K33" s="40"/>
      <c r="L33" s="113" t="s">
        <v>225</v>
      </c>
      <c r="M33" s="38" t="s">
        <v>20</v>
      </c>
      <c r="N33" s="70" t="s">
        <v>20</v>
      </c>
      <c r="O33" s="70" t="s">
        <v>20</v>
      </c>
    </row>
    <row r="34" spans="1:15" x14ac:dyDescent="0.2">
      <c r="A34" s="87" t="s">
        <v>49</v>
      </c>
      <c r="B34" s="95" t="s">
        <v>22</v>
      </c>
      <c r="C34" s="34" t="s">
        <v>20</v>
      </c>
      <c r="D34" s="25" t="s">
        <v>20</v>
      </c>
      <c r="E34" s="159" t="s">
        <v>20</v>
      </c>
      <c r="F34" s="6" t="s">
        <v>20</v>
      </c>
      <c r="G34" s="24" t="s">
        <v>20</v>
      </c>
      <c r="H34" s="39"/>
      <c r="I34" s="40"/>
      <c r="J34" s="39"/>
      <c r="K34" s="40"/>
      <c r="L34" s="113" t="s">
        <v>225</v>
      </c>
      <c r="M34" s="38" t="s">
        <v>20</v>
      </c>
      <c r="N34" s="70" t="s">
        <v>20</v>
      </c>
      <c r="O34" s="70" t="s">
        <v>20</v>
      </c>
    </row>
    <row r="35" spans="1:15" x14ac:dyDescent="0.2">
      <c r="A35" s="87" t="s">
        <v>50</v>
      </c>
      <c r="B35" s="95" t="s">
        <v>22</v>
      </c>
      <c r="C35" s="34" t="s">
        <v>20</v>
      </c>
      <c r="D35" s="25">
        <v>10</v>
      </c>
      <c r="E35" s="159" t="s">
        <v>413</v>
      </c>
      <c r="F35" s="6">
        <v>30</v>
      </c>
      <c r="G35" s="24">
        <v>1000</v>
      </c>
      <c r="H35" s="39"/>
      <c r="I35" s="40"/>
      <c r="J35" s="39"/>
      <c r="K35" s="40"/>
      <c r="L35" s="113" t="s">
        <v>225</v>
      </c>
      <c r="M35" s="38" t="s">
        <v>20</v>
      </c>
      <c r="N35" s="70" t="s">
        <v>20</v>
      </c>
      <c r="O35" s="70" t="s">
        <v>20</v>
      </c>
    </row>
    <row r="36" spans="1:15" x14ac:dyDescent="0.2">
      <c r="A36" s="87" t="s">
        <v>51</v>
      </c>
      <c r="B36" s="95" t="s">
        <v>22</v>
      </c>
      <c r="C36" s="34" t="s">
        <v>20</v>
      </c>
      <c r="D36" s="25">
        <v>1.2E-2</v>
      </c>
      <c r="E36" s="161" t="s">
        <v>20</v>
      </c>
      <c r="F36" s="6">
        <v>0.04</v>
      </c>
      <c r="G36" s="24">
        <v>1000</v>
      </c>
      <c r="H36" s="39"/>
      <c r="I36" s="40"/>
      <c r="J36" s="39"/>
      <c r="K36" s="40"/>
      <c r="L36" s="113" t="s">
        <v>20</v>
      </c>
      <c r="M36" s="38" t="s">
        <v>20</v>
      </c>
      <c r="N36" s="70" t="s">
        <v>20</v>
      </c>
      <c r="O36" s="70" t="s">
        <v>20</v>
      </c>
    </row>
    <row r="37" spans="1:15" x14ac:dyDescent="0.2">
      <c r="A37" s="87" t="s">
        <v>52</v>
      </c>
      <c r="B37" s="95" t="s">
        <v>22</v>
      </c>
      <c r="C37" s="34" t="s">
        <v>20</v>
      </c>
      <c r="D37" s="25">
        <v>10</v>
      </c>
      <c r="E37" s="159" t="s">
        <v>20</v>
      </c>
      <c r="F37" s="6">
        <v>40</v>
      </c>
      <c r="G37" s="24">
        <v>1000</v>
      </c>
      <c r="H37" s="39"/>
      <c r="I37" s="40"/>
      <c r="J37" s="39"/>
      <c r="K37" s="40"/>
      <c r="L37" s="120" t="s">
        <v>20</v>
      </c>
      <c r="M37" s="65" t="s">
        <v>20</v>
      </c>
      <c r="N37" s="70" t="s">
        <v>20</v>
      </c>
      <c r="O37" s="70" t="s">
        <v>20</v>
      </c>
    </row>
    <row r="38" spans="1:15" x14ac:dyDescent="0.2">
      <c r="A38" s="87" t="s">
        <v>53</v>
      </c>
      <c r="B38" s="95" t="s">
        <v>22</v>
      </c>
      <c r="C38" s="34" t="s">
        <v>20</v>
      </c>
      <c r="D38" s="25">
        <v>10</v>
      </c>
      <c r="E38" s="159" t="s">
        <v>20</v>
      </c>
      <c r="F38" s="6">
        <v>50</v>
      </c>
      <c r="G38" s="24">
        <v>1000</v>
      </c>
      <c r="H38" s="39"/>
      <c r="I38" s="40"/>
      <c r="J38" s="39"/>
      <c r="K38" s="40"/>
      <c r="L38" s="120" t="s">
        <v>20</v>
      </c>
      <c r="M38" s="65" t="s">
        <v>20</v>
      </c>
      <c r="N38" s="70" t="s">
        <v>20</v>
      </c>
      <c r="O38" s="70" t="s">
        <v>20</v>
      </c>
    </row>
    <row r="39" spans="1:15" x14ac:dyDescent="0.2">
      <c r="A39" s="87" t="s">
        <v>54</v>
      </c>
      <c r="B39" s="95" t="s">
        <v>22</v>
      </c>
      <c r="C39" s="34" t="s">
        <v>20</v>
      </c>
      <c r="D39" s="25" t="s">
        <v>20</v>
      </c>
      <c r="E39" s="159" t="s">
        <v>20</v>
      </c>
      <c r="F39" s="6" t="s">
        <v>20</v>
      </c>
      <c r="G39" s="24" t="s">
        <v>20</v>
      </c>
      <c r="H39" s="39"/>
      <c r="I39" s="40"/>
      <c r="J39" s="39"/>
      <c r="K39" s="40"/>
      <c r="L39" s="120" t="s">
        <v>20</v>
      </c>
      <c r="M39" s="65" t="s">
        <v>20</v>
      </c>
      <c r="N39" s="70" t="s">
        <v>20</v>
      </c>
      <c r="O39" s="70" t="s">
        <v>20</v>
      </c>
    </row>
    <row r="40" spans="1:15" x14ac:dyDescent="0.2">
      <c r="A40" s="87" t="s">
        <v>55</v>
      </c>
      <c r="B40" s="95" t="s">
        <v>22</v>
      </c>
      <c r="C40" s="34" t="s">
        <v>20</v>
      </c>
      <c r="D40" s="25" t="s">
        <v>20</v>
      </c>
      <c r="E40" s="159" t="s">
        <v>20</v>
      </c>
      <c r="F40" s="6" t="s">
        <v>20</v>
      </c>
      <c r="G40" s="24" t="s">
        <v>20</v>
      </c>
      <c r="H40" s="39"/>
      <c r="I40" s="40"/>
      <c r="J40" s="39"/>
      <c r="K40" s="40"/>
      <c r="L40" s="120" t="s">
        <v>20</v>
      </c>
      <c r="M40" s="65" t="s">
        <v>20</v>
      </c>
      <c r="N40" s="70" t="s">
        <v>20</v>
      </c>
      <c r="O40" s="70" t="s">
        <v>20</v>
      </c>
    </row>
    <row r="41" spans="1:15" x14ac:dyDescent="0.2">
      <c r="A41" s="87" t="s">
        <v>56</v>
      </c>
      <c r="B41" s="95" t="s">
        <v>22</v>
      </c>
      <c r="C41" s="34" t="s">
        <v>20</v>
      </c>
      <c r="D41" s="25">
        <v>10</v>
      </c>
      <c r="E41" s="159" t="s">
        <v>20</v>
      </c>
      <c r="F41" s="6">
        <v>50</v>
      </c>
      <c r="G41" s="24">
        <v>1000</v>
      </c>
      <c r="H41" s="39"/>
      <c r="I41" s="40"/>
      <c r="J41" s="39"/>
      <c r="K41" s="40"/>
      <c r="L41" s="120" t="s">
        <v>20</v>
      </c>
      <c r="M41" s="65" t="s">
        <v>20</v>
      </c>
      <c r="N41" s="70" t="s">
        <v>20</v>
      </c>
      <c r="O41" s="70" t="s">
        <v>20</v>
      </c>
    </row>
    <row r="42" spans="1:15" x14ac:dyDescent="0.2">
      <c r="A42" s="87" t="s">
        <v>57</v>
      </c>
      <c r="B42" s="95" t="s">
        <v>22</v>
      </c>
      <c r="C42" s="34" t="s">
        <v>20</v>
      </c>
      <c r="D42" s="25" t="s">
        <v>20</v>
      </c>
      <c r="E42" s="159" t="s">
        <v>20</v>
      </c>
      <c r="F42" s="6" t="s">
        <v>20</v>
      </c>
      <c r="G42" s="24" t="s">
        <v>20</v>
      </c>
      <c r="H42" s="39"/>
      <c r="I42" s="40"/>
      <c r="J42" s="39"/>
      <c r="K42" s="40"/>
      <c r="L42" s="120" t="s">
        <v>20</v>
      </c>
      <c r="M42" s="65" t="s">
        <v>20</v>
      </c>
      <c r="N42" s="70" t="s">
        <v>20</v>
      </c>
      <c r="O42" s="70" t="s">
        <v>20</v>
      </c>
    </row>
    <row r="43" spans="1:15" x14ac:dyDescent="0.2">
      <c r="A43" s="87" t="s">
        <v>58</v>
      </c>
      <c r="B43" s="95" t="s">
        <v>22</v>
      </c>
      <c r="C43" s="34" t="s">
        <v>20</v>
      </c>
      <c r="D43" s="25" t="s">
        <v>20</v>
      </c>
      <c r="E43" s="159" t="s">
        <v>20</v>
      </c>
      <c r="F43" s="6" t="s">
        <v>20</v>
      </c>
      <c r="G43" s="24">
        <v>2500</v>
      </c>
      <c r="H43" s="39"/>
      <c r="I43" s="40"/>
      <c r="J43" s="39"/>
      <c r="K43" s="40"/>
      <c r="L43" s="113" t="s">
        <v>215</v>
      </c>
      <c r="M43" s="38" t="s">
        <v>20</v>
      </c>
      <c r="N43" s="70" t="s">
        <v>20</v>
      </c>
      <c r="O43" s="70" t="s">
        <v>20</v>
      </c>
    </row>
    <row r="44" spans="1:15" x14ac:dyDescent="0.2">
      <c r="A44" s="87" t="s">
        <v>59</v>
      </c>
      <c r="B44" s="95" t="s">
        <v>22</v>
      </c>
      <c r="C44" s="34" t="s">
        <v>20</v>
      </c>
      <c r="D44" s="25" t="s">
        <v>20</v>
      </c>
      <c r="E44" s="159" t="s">
        <v>20</v>
      </c>
      <c r="F44" s="6" t="s">
        <v>20</v>
      </c>
      <c r="G44" s="24" t="s">
        <v>20</v>
      </c>
      <c r="H44" s="39"/>
      <c r="I44" s="40"/>
      <c r="J44" s="39"/>
      <c r="K44" s="40"/>
      <c r="L44" s="118" t="s">
        <v>20</v>
      </c>
      <c r="M44" s="40" t="s">
        <v>20</v>
      </c>
      <c r="N44" s="70" t="s">
        <v>20</v>
      </c>
      <c r="O44" s="70" t="s">
        <v>20</v>
      </c>
    </row>
    <row r="45" spans="1:15" x14ac:dyDescent="0.2">
      <c r="A45" s="87" t="s">
        <v>60</v>
      </c>
      <c r="B45" s="95" t="s">
        <v>22</v>
      </c>
      <c r="C45" s="34" t="s">
        <v>20</v>
      </c>
      <c r="D45" s="25" t="s">
        <v>20</v>
      </c>
      <c r="E45" s="159" t="s">
        <v>20</v>
      </c>
      <c r="F45" s="6" t="s">
        <v>20</v>
      </c>
      <c r="G45" s="24" t="s">
        <v>20</v>
      </c>
      <c r="H45" s="39"/>
      <c r="I45" s="40"/>
      <c r="J45" s="39"/>
      <c r="K45" s="40"/>
      <c r="L45" s="118" t="s">
        <v>20</v>
      </c>
      <c r="M45" s="40" t="s">
        <v>20</v>
      </c>
      <c r="N45" s="70" t="s">
        <v>20</v>
      </c>
      <c r="O45" s="70" t="s">
        <v>20</v>
      </c>
    </row>
    <row r="46" spans="1:15" x14ac:dyDescent="0.2">
      <c r="A46" s="87" t="s">
        <v>61</v>
      </c>
      <c r="B46" s="95" t="s">
        <v>22</v>
      </c>
      <c r="C46" s="34" t="s">
        <v>20</v>
      </c>
      <c r="D46" s="25" t="s">
        <v>20</v>
      </c>
      <c r="E46" s="159" t="s">
        <v>20</v>
      </c>
      <c r="F46" s="6" t="s">
        <v>20</v>
      </c>
      <c r="G46" s="24" t="s">
        <v>20</v>
      </c>
      <c r="H46" s="39"/>
      <c r="I46" s="40"/>
      <c r="J46" s="39"/>
      <c r="K46" s="40"/>
      <c r="L46" s="118" t="s">
        <v>20</v>
      </c>
      <c r="M46" s="40" t="s">
        <v>20</v>
      </c>
      <c r="N46" s="70" t="s">
        <v>20</v>
      </c>
      <c r="O46" s="70" t="s">
        <v>20</v>
      </c>
    </row>
    <row r="47" spans="1:15" x14ac:dyDescent="0.2">
      <c r="A47" s="87" t="s">
        <v>62</v>
      </c>
      <c r="B47" s="95" t="s">
        <v>22</v>
      </c>
      <c r="C47" s="34" t="s">
        <v>20</v>
      </c>
      <c r="D47" s="25" t="s">
        <v>20</v>
      </c>
      <c r="E47" s="159" t="s">
        <v>20</v>
      </c>
      <c r="F47" s="6" t="s">
        <v>20</v>
      </c>
      <c r="G47" s="24" t="s">
        <v>20</v>
      </c>
      <c r="H47" s="39"/>
      <c r="I47" s="40"/>
      <c r="J47" s="39"/>
      <c r="K47" s="40"/>
      <c r="L47" s="118" t="s">
        <v>20</v>
      </c>
      <c r="M47" s="40" t="s">
        <v>20</v>
      </c>
      <c r="N47" s="70" t="s">
        <v>20</v>
      </c>
      <c r="O47" s="70" t="s">
        <v>20</v>
      </c>
    </row>
    <row r="48" spans="1:15" x14ac:dyDescent="0.2">
      <c r="A48" s="87" t="s">
        <v>63</v>
      </c>
      <c r="B48" s="95" t="s">
        <v>22</v>
      </c>
      <c r="C48" s="34" t="s">
        <v>20</v>
      </c>
      <c r="D48" s="25" t="s">
        <v>20</v>
      </c>
      <c r="E48" s="159">
        <v>10</v>
      </c>
      <c r="F48" s="6" t="s">
        <v>20</v>
      </c>
      <c r="G48" s="24" t="s">
        <v>20</v>
      </c>
      <c r="H48" s="39"/>
      <c r="I48" s="40"/>
      <c r="J48" s="39"/>
      <c r="K48" s="40"/>
      <c r="L48" s="118" t="s">
        <v>20</v>
      </c>
      <c r="M48" s="40" t="s">
        <v>20</v>
      </c>
      <c r="N48" s="70" t="s">
        <v>20</v>
      </c>
      <c r="O48" s="70" t="s">
        <v>20</v>
      </c>
    </row>
    <row r="49" spans="1:15" x14ac:dyDescent="0.2">
      <c r="A49" s="87" t="s">
        <v>64</v>
      </c>
      <c r="B49" s="95" t="s">
        <v>22</v>
      </c>
      <c r="C49" s="34" t="s">
        <v>20</v>
      </c>
      <c r="D49" s="25" t="s">
        <v>20</v>
      </c>
      <c r="E49" s="159" t="s">
        <v>20</v>
      </c>
      <c r="F49" s="6" t="s">
        <v>20</v>
      </c>
      <c r="G49" s="24" t="s">
        <v>20</v>
      </c>
      <c r="H49" s="39"/>
      <c r="I49" s="40"/>
      <c r="J49" s="39"/>
      <c r="K49" s="40"/>
      <c r="L49" s="118" t="s">
        <v>20</v>
      </c>
      <c r="M49" s="40" t="s">
        <v>20</v>
      </c>
      <c r="N49" s="70" t="s">
        <v>20</v>
      </c>
      <c r="O49" s="70" t="s">
        <v>20</v>
      </c>
    </row>
    <row r="50" spans="1:15" x14ac:dyDescent="0.2">
      <c r="A50" s="87" t="s">
        <v>65</v>
      </c>
      <c r="B50" s="95" t="s">
        <v>22</v>
      </c>
      <c r="C50" s="34" t="s">
        <v>20</v>
      </c>
      <c r="D50" s="25" t="s">
        <v>20</v>
      </c>
      <c r="E50" s="159" t="s">
        <v>20</v>
      </c>
      <c r="F50" s="6" t="s">
        <v>20</v>
      </c>
      <c r="G50" s="24" t="s">
        <v>20</v>
      </c>
      <c r="H50" s="39"/>
      <c r="I50" s="40"/>
      <c r="J50" s="39"/>
      <c r="K50" s="40"/>
      <c r="L50" s="118" t="s">
        <v>20</v>
      </c>
      <c r="M50" s="40" t="s">
        <v>20</v>
      </c>
      <c r="N50" s="70" t="s">
        <v>20</v>
      </c>
      <c r="O50" s="70" t="s">
        <v>20</v>
      </c>
    </row>
    <row r="51" spans="1:15" x14ac:dyDescent="0.2">
      <c r="A51" s="87" t="s">
        <v>66</v>
      </c>
      <c r="B51" s="95" t="s">
        <v>22</v>
      </c>
      <c r="C51" s="34" t="s">
        <v>20</v>
      </c>
      <c r="D51" s="25" t="s">
        <v>20</v>
      </c>
      <c r="E51" s="159" t="s">
        <v>20</v>
      </c>
      <c r="F51" s="6" t="s">
        <v>20</v>
      </c>
      <c r="G51" s="24" t="s">
        <v>20</v>
      </c>
      <c r="H51" s="39"/>
      <c r="I51" s="40"/>
      <c r="J51" s="39"/>
      <c r="K51" s="40"/>
      <c r="L51" s="118" t="s">
        <v>20</v>
      </c>
      <c r="M51" s="40" t="s">
        <v>20</v>
      </c>
      <c r="N51" s="70" t="s">
        <v>20</v>
      </c>
      <c r="O51" s="70" t="s">
        <v>20</v>
      </c>
    </row>
    <row r="52" spans="1:15" x14ac:dyDescent="0.2">
      <c r="A52" s="87" t="s">
        <v>67</v>
      </c>
      <c r="B52" s="95" t="s">
        <v>22</v>
      </c>
      <c r="C52" s="34" t="s">
        <v>20</v>
      </c>
      <c r="D52" s="25" t="s">
        <v>20</v>
      </c>
      <c r="E52" s="159" t="s">
        <v>20</v>
      </c>
      <c r="F52" s="6" t="s">
        <v>20</v>
      </c>
      <c r="G52" s="24" t="s">
        <v>20</v>
      </c>
      <c r="H52" s="39"/>
      <c r="I52" s="40"/>
      <c r="J52" s="39"/>
      <c r="K52" s="40"/>
      <c r="L52" s="118" t="s">
        <v>20</v>
      </c>
      <c r="M52" s="40" t="s">
        <v>20</v>
      </c>
      <c r="N52" s="70" t="s">
        <v>20</v>
      </c>
      <c r="O52" s="70" t="s">
        <v>20</v>
      </c>
    </row>
    <row r="53" spans="1:15" x14ac:dyDescent="0.2">
      <c r="A53" s="87" t="s">
        <v>68</v>
      </c>
      <c r="B53" s="95" t="s">
        <v>22</v>
      </c>
      <c r="C53" s="34" t="s">
        <v>20</v>
      </c>
      <c r="D53" s="25" t="s">
        <v>20</v>
      </c>
      <c r="E53" s="159" t="s">
        <v>20</v>
      </c>
      <c r="F53" s="6" t="s">
        <v>20</v>
      </c>
      <c r="G53" s="24" t="s">
        <v>20</v>
      </c>
      <c r="H53" s="39"/>
      <c r="I53" s="40"/>
      <c r="J53" s="39"/>
      <c r="K53" s="40"/>
      <c r="L53" s="118" t="s">
        <v>20</v>
      </c>
      <c r="M53" s="40" t="s">
        <v>20</v>
      </c>
      <c r="N53" s="70" t="s">
        <v>20</v>
      </c>
      <c r="O53" s="70" t="s">
        <v>20</v>
      </c>
    </row>
    <row r="54" spans="1:15" x14ac:dyDescent="0.2">
      <c r="A54" s="87" t="s">
        <v>69</v>
      </c>
      <c r="B54" s="95" t="s">
        <v>22</v>
      </c>
      <c r="C54" s="34" t="s">
        <v>20</v>
      </c>
      <c r="D54" s="25" t="s">
        <v>20</v>
      </c>
      <c r="E54" s="159" t="s">
        <v>20</v>
      </c>
      <c r="F54" s="6" t="s">
        <v>20</v>
      </c>
      <c r="G54" s="24" t="s">
        <v>20</v>
      </c>
      <c r="H54" s="39"/>
      <c r="I54" s="40"/>
      <c r="J54" s="39"/>
      <c r="K54" s="40"/>
      <c r="L54" s="118" t="s">
        <v>20</v>
      </c>
      <c r="M54" s="40" t="s">
        <v>20</v>
      </c>
      <c r="N54" s="70" t="s">
        <v>20</v>
      </c>
      <c r="O54" s="70" t="s">
        <v>20</v>
      </c>
    </row>
    <row r="55" spans="1:15" x14ac:dyDescent="0.2">
      <c r="A55" s="87" t="s">
        <v>70</v>
      </c>
      <c r="B55" s="95" t="s">
        <v>22</v>
      </c>
      <c r="C55" s="34" t="s">
        <v>20</v>
      </c>
      <c r="D55" s="25" t="s">
        <v>20</v>
      </c>
      <c r="E55" s="159">
        <v>0.12</v>
      </c>
      <c r="F55" s="6" t="s">
        <v>20</v>
      </c>
      <c r="G55" s="24" t="s">
        <v>20</v>
      </c>
      <c r="H55" s="39"/>
      <c r="I55" s="40"/>
      <c r="J55" s="39"/>
      <c r="K55" s="40"/>
      <c r="L55" s="118" t="s">
        <v>20</v>
      </c>
      <c r="M55" s="40" t="s">
        <v>20</v>
      </c>
      <c r="N55" s="70" t="s">
        <v>20</v>
      </c>
      <c r="O55" s="70" t="s">
        <v>20</v>
      </c>
    </row>
    <row r="56" spans="1:15" x14ac:dyDescent="0.2">
      <c r="A56" s="87" t="s">
        <v>71</v>
      </c>
      <c r="B56" s="95" t="s">
        <v>22</v>
      </c>
      <c r="C56" s="34" t="s">
        <v>20</v>
      </c>
      <c r="D56" s="25" t="s">
        <v>20</v>
      </c>
      <c r="E56" s="159" t="s">
        <v>20</v>
      </c>
      <c r="F56" s="6" t="s">
        <v>20</v>
      </c>
      <c r="G56" s="24" t="s">
        <v>20</v>
      </c>
      <c r="H56" s="39"/>
      <c r="I56" s="40"/>
      <c r="J56" s="39"/>
      <c r="K56" s="40"/>
      <c r="L56" s="118" t="s">
        <v>20</v>
      </c>
      <c r="M56" s="40" t="s">
        <v>20</v>
      </c>
      <c r="N56" s="70" t="s">
        <v>20</v>
      </c>
      <c r="O56" s="70" t="s">
        <v>20</v>
      </c>
    </row>
    <row r="57" spans="1:15" x14ac:dyDescent="0.2">
      <c r="A57" s="87" t="s">
        <v>72</v>
      </c>
      <c r="B57" s="95" t="s">
        <v>22</v>
      </c>
      <c r="C57" s="34" t="s">
        <v>20</v>
      </c>
      <c r="D57" s="25" t="s">
        <v>20</v>
      </c>
      <c r="E57" s="159" t="s">
        <v>20</v>
      </c>
      <c r="F57" s="6" t="s">
        <v>20</v>
      </c>
      <c r="G57" s="24" t="s">
        <v>20</v>
      </c>
      <c r="H57" s="39"/>
      <c r="I57" s="40"/>
      <c r="J57" s="39"/>
      <c r="K57" s="40"/>
      <c r="L57" s="118" t="s">
        <v>20</v>
      </c>
      <c r="M57" s="40" t="s">
        <v>20</v>
      </c>
      <c r="N57" s="70" t="s">
        <v>20</v>
      </c>
      <c r="O57" s="70" t="s">
        <v>20</v>
      </c>
    </row>
    <row r="58" spans="1:15" x14ac:dyDescent="0.2">
      <c r="A58" s="87" t="s">
        <v>73</v>
      </c>
      <c r="B58" s="95" t="s">
        <v>22</v>
      </c>
      <c r="C58" s="34" t="s">
        <v>20</v>
      </c>
      <c r="D58" s="25" t="s">
        <v>20</v>
      </c>
      <c r="E58" s="159" t="s">
        <v>20</v>
      </c>
      <c r="F58" s="6" t="s">
        <v>20</v>
      </c>
      <c r="G58" s="24" t="s">
        <v>20</v>
      </c>
      <c r="H58" s="39"/>
      <c r="I58" s="40"/>
      <c r="J58" s="39"/>
      <c r="K58" s="40"/>
      <c r="L58" s="118" t="s">
        <v>20</v>
      </c>
      <c r="M58" s="40" t="s">
        <v>20</v>
      </c>
      <c r="N58" s="70" t="s">
        <v>20</v>
      </c>
      <c r="O58" s="70" t="s">
        <v>20</v>
      </c>
    </row>
    <row r="59" spans="1:15" x14ac:dyDescent="0.2">
      <c r="A59" s="87" t="s">
        <v>74</v>
      </c>
      <c r="B59" s="95" t="s">
        <v>22</v>
      </c>
      <c r="C59" s="34" t="s">
        <v>20</v>
      </c>
      <c r="D59" s="25" t="s">
        <v>20</v>
      </c>
      <c r="E59" s="159" t="s">
        <v>20</v>
      </c>
      <c r="F59" s="6" t="s">
        <v>20</v>
      </c>
      <c r="G59" s="24" t="s">
        <v>20</v>
      </c>
      <c r="H59" s="39"/>
      <c r="I59" s="40"/>
      <c r="J59" s="39"/>
      <c r="K59" s="40"/>
      <c r="L59" s="118" t="s">
        <v>20</v>
      </c>
      <c r="M59" s="40" t="s">
        <v>20</v>
      </c>
      <c r="N59" s="70" t="s">
        <v>20</v>
      </c>
      <c r="O59" s="70" t="s">
        <v>20</v>
      </c>
    </row>
    <row r="60" spans="1:15" x14ac:dyDescent="0.2">
      <c r="A60" s="87" t="s">
        <v>75</v>
      </c>
      <c r="B60" s="95" t="s">
        <v>22</v>
      </c>
      <c r="C60" s="34" t="s">
        <v>20</v>
      </c>
      <c r="D60" s="25" t="s">
        <v>20</v>
      </c>
      <c r="E60" s="159" t="s">
        <v>20</v>
      </c>
      <c r="F60" s="6" t="s">
        <v>20</v>
      </c>
      <c r="G60" s="24">
        <v>100</v>
      </c>
      <c r="H60" s="39"/>
      <c r="I60" s="40"/>
      <c r="J60" s="39"/>
      <c r="K60" s="40"/>
      <c r="L60" s="113" t="s">
        <v>221</v>
      </c>
      <c r="M60" s="38" t="s">
        <v>20</v>
      </c>
      <c r="N60" s="70" t="s">
        <v>20</v>
      </c>
      <c r="O60" s="70" t="s">
        <v>20</v>
      </c>
    </row>
    <row r="61" spans="1:15" x14ac:dyDescent="0.2">
      <c r="A61" s="87" t="s">
        <v>76</v>
      </c>
      <c r="B61" s="95" t="s">
        <v>22</v>
      </c>
      <c r="C61" s="34" t="s">
        <v>20</v>
      </c>
      <c r="D61" s="25" t="s">
        <v>20</v>
      </c>
      <c r="E61" s="159" t="s">
        <v>20</v>
      </c>
      <c r="F61" s="6" t="s">
        <v>20</v>
      </c>
      <c r="G61" s="24">
        <v>100</v>
      </c>
      <c r="H61" s="39"/>
      <c r="I61" s="40"/>
      <c r="J61" s="39"/>
      <c r="K61" s="40"/>
      <c r="L61" s="113" t="s">
        <v>222</v>
      </c>
      <c r="M61" s="38" t="s">
        <v>20</v>
      </c>
      <c r="N61" s="70" t="s">
        <v>20</v>
      </c>
      <c r="O61" s="70" t="s">
        <v>20</v>
      </c>
    </row>
    <row r="62" spans="1:15" x14ac:dyDescent="0.2">
      <c r="A62" s="87" t="s">
        <v>77</v>
      </c>
      <c r="B62" s="95" t="s">
        <v>22</v>
      </c>
      <c r="C62" s="34">
        <v>0.6</v>
      </c>
      <c r="D62" s="25">
        <v>3</v>
      </c>
      <c r="E62" s="159">
        <v>3</v>
      </c>
      <c r="F62" s="6">
        <v>15</v>
      </c>
      <c r="G62" s="24">
        <v>1000</v>
      </c>
      <c r="H62" s="39"/>
      <c r="I62" s="40"/>
      <c r="J62" s="39"/>
      <c r="K62" s="40"/>
      <c r="L62" s="113" t="s">
        <v>223</v>
      </c>
      <c r="M62" s="38" t="s">
        <v>20</v>
      </c>
      <c r="N62" s="72" t="s">
        <v>20</v>
      </c>
      <c r="O62" s="69" t="s">
        <v>20</v>
      </c>
    </row>
    <row r="63" spans="1:15" x14ac:dyDescent="0.2">
      <c r="A63" s="87" t="s">
        <v>78</v>
      </c>
      <c r="B63" s="95" t="s">
        <v>22</v>
      </c>
      <c r="C63" s="34">
        <v>2</v>
      </c>
      <c r="D63" s="25">
        <v>3.5</v>
      </c>
      <c r="E63" s="159">
        <v>10</v>
      </c>
      <c r="F63" s="6">
        <v>20</v>
      </c>
      <c r="G63" s="24">
        <v>1000</v>
      </c>
      <c r="H63" s="39"/>
      <c r="I63" s="40"/>
      <c r="J63" s="39"/>
      <c r="K63" s="40"/>
      <c r="L63" s="113" t="s">
        <v>224</v>
      </c>
      <c r="M63" s="38" t="s">
        <v>20</v>
      </c>
      <c r="N63" s="72" t="s">
        <v>20</v>
      </c>
      <c r="O63" s="69" t="s">
        <v>20</v>
      </c>
    </row>
    <row r="64" spans="1:15" x14ac:dyDescent="0.2">
      <c r="A64" s="87" t="s">
        <v>79</v>
      </c>
      <c r="B64" s="95" t="s">
        <v>22</v>
      </c>
      <c r="C64" s="34">
        <v>0.5</v>
      </c>
      <c r="D64" s="25">
        <v>1</v>
      </c>
      <c r="E64" s="159">
        <v>1.5</v>
      </c>
      <c r="F64" s="6">
        <v>10</v>
      </c>
      <c r="G64" s="24">
        <v>50</v>
      </c>
      <c r="H64" s="39"/>
      <c r="I64" s="40"/>
      <c r="J64" s="39"/>
      <c r="K64" s="40"/>
      <c r="L64" s="113" t="s">
        <v>221</v>
      </c>
      <c r="M64" s="38" t="s">
        <v>20</v>
      </c>
      <c r="N64" s="72" t="s">
        <v>20</v>
      </c>
      <c r="O64" s="69" t="s">
        <v>20</v>
      </c>
    </row>
    <row r="65" spans="1:15" x14ac:dyDescent="0.2">
      <c r="A65" s="87" t="s">
        <v>80</v>
      </c>
      <c r="B65" s="95" t="s">
        <v>21</v>
      </c>
      <c r="C65" s="34" t="s">
        <v>20</v>
      </c>
      <c r="D65" s="25" t="s">
        <v>20</v>
      </c>
      <c r="E65" s="159" t="s">
        <v>20</v>
      </c>
      <c r="F65" s="6" t="s">
        <v>20</v>
      </c>
      <c r="G65" s="24" t="s">
        <v>20</v>
      </c>
      <c r="H65" s="121">
        <v>5.66</v>
      </c>
      <c r="I65" s="123">
        <v>3.84</v>
      </c>
      <c r="J65" s="121">
        <v>6.73</v>
      </c>
      <c r="K65" s="123">
        <v>5.84</v>
      </c>
      <c r="L65" s="118" t="s">
        <v>20</v>
      </c>
      <c r="M65" s="40" t="s">
        <v>20</v>
      </c>
      <c r="N65" s="70" t="s">
        <v>20</v>
      </c>
      <c r="O65" s="70" t="s">
        <v>20</v>
      </c>
    </row>
    <row r="66" spans="1:15" x14ac:dyDescent="0.2">
      <c r="A66" s="87" t="s">
        <v>81</v>
      </c>
      <c r="B66" s="95" t="s">
        <v>16</v>
      </c>
      <c r="C66" s="34" t="s">
        <v>20</v>
      </c>
      <c r="D66" s="25" t="s">
        <v>20</v>
      </c>
      <c r="E66" s="159" t="s">
        <v>20</v>
      </c>
      <c r="F66" s="6" t="s">
        <v>20</v>
      </c>
      <c r="G66" s="24" t="s">
        <v>20</v>
      </c>
      <c r="H66" s="121">
        <v>84.6</v>
      </c>
      <c r="I66" s="123">
        <v>83.9</v>
      </c>
      <c r="J66" s="121">
        <v>76.8</v>
      </c>
      <c r="K66" s="123">
        <v>75.400000000000006</v>
      </c>
      <c r="L66" s="118" t="s">
        <v>20</v>
      </c>
      <c r="M66" s="40" t="s">
        <v>20</v>
      </c>
      <c r="N66" s="70" t="s">
        <v>20</v>
      </c>
      <c r="O66" s="70" t="s">
        <v>20</v>
      </c>
    </row>
    <row r="67" spans="1:15" ht="12.75" thickBot="1" x14ac:dyDescent="0.25">
      <c r="A67" s="96" t="s">
        <v>82</v>
      </c>
      <c r="B67" s="97" t="s">
        <v>16</v>
      </c>
      <c r="C67" s="34" t="s">
        <v>20</v>
      </c>
      <c r="D67" s="25" t="s">
        <v>20</v>
      </c>
      <c r="E67" s="159" t="s">
        <v>20</v>
      </c>
      <c r="F67" s="6" t="s">
        <v>20</v>
      </c>
      <c r="G67" s="24" t="s">
        <v>20</v>
      </c>
      <c r="H67" s="121">
        <v>3.28</v>
      </c>
      <c r="I67" s="123">
        <v>2.23</v>
      </c>
      <c r="J67" s="121">
        <v>3.9</v>
      </c>
      <c r="K67" s="123">
        <v>3.38</v>
      </c>
      <c r="L67" s="118" t="s">
        <v>20</v>
      </c>
      <c r="M67" s="40" t="s">
        <v>20</v>
      </c>
      <c r="N67" s="70" t="s">
        <v>20</v>
      </c>
      <c r="O67" s="70" t="s">
        <v>20</v>
      </c>
    </row>
  </sheetData>
  <mergeCells count="3">
    <mergeCell ref="H6:I6"/>
    <mergeCell ref="J6:K6"/>
    <mergeCell ref="L6:M6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0875802-78ac-4b4f-ad0e-730da5ccf0dd" xsi:nil="true"/>
    <lcf76f155ced4ddcb4097134ff3c332f xmlns="6e9f0475-9787-4c0d-afd4-81808becac0c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EBA6DAE64E71942A719CCF04AA3E1FE" ma:contentTypeVersion="18" ma:contentTypeDescription="Skapa ett nytt dokument." ma:contentTypeScope="" ma:versionID="0025b8a785addfe241c9d2a061bcd064">
  <xsd:schema xmlns:xsd="http://www.w3.org/2001/XMLSchema" xmlns:xs="http://www.w3.org/2001/XMLSchema" xmlns:p="http://schemas.microsoft.com/office/2006/metadata/properties" xmlns:ns2="f2dfedf6-d1fc-4133-b043-d6ed87d42d8a" xmlns:ns3="6e9f0475-9787-4c0d-afd4-81808becac0c" xmlns:ns4="60875802-78ac-4b4f-ad0e-730da5ccf0dd" targetNamespace="http://schemas.microsoft.com/office/2006/metadata/properties" ma:root="true" ma:fieldsID="23a7d61e0b043abef3aa8389907d7ac3" ns2:_="" ns3:_="" ns4:_="">
    <xsd:import namespace="f2dfedf6-d1fc-4133-b043-d6ed87d42d8a"/>
    <xsd:import namespace="6e9f0475-9787-4c0d-afd4-81808becac0c"/>
    <xsd:import namespace="60875802-78ac-4b4f-ad0e-730da5ccf0d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dfedf6-d1fc-4133-b043-d6ed87d42d8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Delat med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lat med information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Senast delad per användare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Senast delad per tid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9f0475-9787-4c0d-afd4-81808becac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6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Bildmarkeringar" ma:readOnly="false" ma:fieldId="{5cf76f15-5ced-4ddc-b409-7134ff3c332f}" ma:taxonomyMulti="true" ma:sspId="7a696b02-578f-4fad-b5a3-83986868597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875802-78ac-4b4f-ad0e-730da5ccf0dd" elementFormDefault="qualified">
    <xsd:import namespace="http://schemas.microsoft.com/office/2006/documentManagement/types"/>
    <xsd:import namespace="http://schemas.microsoft.com/office/infopath/2007/PartnerControls"/>
    <xsd:element name="TaxCatchAll" ma:index="25" nillable="true" ma:displayName="Taxonomy Catch All Column" ma:hidden="true" ma:list="{d76d17d5-01cf-46f3-a2b0-bc4b12909401}" ma:internalName="TaxCatchAll" ma:showField="CatchAllData" ma:web="f2dfedf6-d1fc-4133-b043-d6ed87d42d8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DE49868-23E9-4EFF-90F2-87EFF57081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CE28F11-A5D7-418C-9096-8897C8202793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f2dfedf6-d1fc-4133-b043-d6ed87d42d8a"/>
    <ds:schemaRef ds:uri="http://purl.org/dc/terms/"/>
    <ds:schemaRef ds:uri="http://schemas.openxmlformats.org/package/2006/metadata/core-properties"/>
    <ds:schemaRef ds:uri="6e9f0475-9787-4c0d-afd4-81808becac0c"/>
    <ds:schemaRef ds:uri="http://www.w3.org/XML/1998/namespace"/>
    <ds:schemaRef ds:uri="http://purl.org/dc/dcmitype/"/>
    <ds:schemaRef ds:uri="60875802-78ac-4b4f-ad0e-730da5ccf0dd"/>
  </ds:schemaRefs>
</ds:datastoreItem>
</file>

<file path=customXml/itemProps3.xml><?xml version="1.0" encoding="utf-8"?>
<ds:datastoreItem xmlns:ds="http://schemas.openxmlformats.org/officeDocument/2006/customXml" ds:itemID="{923FE18C-5043-4CD3-86E9-168D7883FEC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2dfedf6-d1fc-4133-b043-d6ed87d42d8a"/>
    <ds:schemaRef ds:uri="6e9f0475-9787-4c0d-afd4-81808becac0c"/>
    <ds:schemaRef ds:uri="60875802-78ac-4b4f-ad0e-730da5ccf0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4</vt:i4>
      </vt:variant>
    </vt:vector>
  </HeadingPairs>
  <TitlesOfParts>
    <vt:vector size="4" baseType="lpstr">
      <vt:lpstr>Uppstart</vt:lpstr>
      <vt:lpstr>Bostadsområde</vt:lpstr>
      <vt:lpstr>Skolområde</vt:lpstr>
      <vt:lpstr>Parkområde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Erik Svensson</dc:creator>
  <cp:keywords/>
  <dc:description/>
  <cp:lastModifiedBy>Erik Svensson</cp:lastModifiedBy>
  <cp:revision/>
  <dcterms:created xsi:type="dcterms:W3CDTF">2020-11-20T11:06:41Z</dcterms:created>
  <dcterms:modified xsi:type="dcterms:W3CDTF">2022-06-08T20:44:11Z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0x010100FEBA6DAE64E71942A719CCF04AA3E1FE</vt:lpwstr>
  </property>
</Properties>
</file>